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E307" i="9" s="1"/>
  <c r="B307" i="9" s="1"/>
  <c r="F307" i="9"/>
  <c r="H306" i="9"/>
  <c r="G306" i="9"/>
  <c r="E306" i="9" s="1"/>
  <c r="B306" i="9" s="1"/>
  <c r="F306" i="9"/>
  <c r="H305" i="9"/>
  <c r="G305" i="9"/>
  <c r="E305" i="9" s="1"/>
  <c r="B305" i="9" s="1"/>
  <c r="F305" i="9"/>
  <c r="H304" i="9"/>
  <c r="G304" i="9"/>
  <c r="F304" i="9"/>
  <c r="E304" i="9"/>
  <c r="B304" i="9" s="1"/>
  <c r="H303" i="9"/>
  <c r="G303" i="9"/>
  <c r="E303" i="9" s="1"/>
  <c r="B303" i="9" s="1"/>
  <c r="F303" i="9"/>
  <c r="H302" i="9"/>
  <c r="G302" i="9"/>
  <c r="E302" i="9" s="1"/>
  <c r="B302" i="9" s="1"/>
  <c r="F302" i="9"/>
  <c r="H301" i="9"/>
  <c r="G301" i="9"/>
  <c r="F301" i="9"/>
  <c r="H300" i="9"/>
  <c r="G300" i="9"/>
  <c r="F300" i="9"/>
  <c r="H299" i="9"/>
  <c r="G299" i="9"/>
  <c r="F299" i="9"/>
  <c r="E299" i="9"/>
  <c r="B299" i="9"/>
  <c r="H298" i="9"/>
  <c r="G298" i="9"/>
  <c r="F298" i="9"/>
  <c r="H297" i="9"/>
  <c r="E297" i="9" s="1"/>
  <c r="B297" i="9" s="1"/>
  <c r="G297" i="9"/>
  <c r="F297" i="9"/>
  <c r="H296" i="9"/>
  <c r="G296" i="9"/>
  <c r="F296" i="9"/>
  <c r="H295" i="9"/>
  <c r="G295" i="9"/>
  <c r="E295" i="9" s="1"/>
  <c r="B295" i="9" s="1"/>
  <c r="F295" i="9"/>
  <c r="H294" i="9"/>
  <c r="G294" i="9"/>
  <c r="F294" i="9"/>
  <c r="H293" i="9"/>
  <c r="G293" i="9"/>
  <c r="F293" i="9"/>
  <c r="H292" i="9"/>
  <c r="G292" i="9"/>
  <c r="F292" i="9"/>
  <c r="B292" i="9" s="1"/>
  <c r="E292" i="9"/>
  <c r="F291" i="9"/>
  <c r="F290" i="9"/>
  <c r="H289" i="9"/>
  <c r="G289" i="9"/>
  <c r="F289" i="9"/>
  <c r="H288" i="9"/>
  <c r="G288" i="9"/>
  <c r="F288" i="9"/>
  <c r="H287" i="9"/>
  <c r="G287" i="9"/>
  <c r="F287" i="9"/>
  <c r="H286" i="9"/>
  <c r="G286" i="9"/>
  <c r="F286" i="9"/>
  <c r="F285" i="9"/>
  <c r="H284" i="9"/>
  <c r="G284" i="9"/>
  <c r="F284" i="9"/>
  <c r="E284" i="9"/>
  <c r="H283" i="9"/>
  <c r="E283" i="9" s="1"/>
  <c r="B283" i="9" s="1"/>
  <c r="G283" i="9"/>
  <c r="F283" i="9"/>
  <c r="H282" i="9"/>
  <c r="G282" i="9"/>
  <c r="F282" i="9"/>
  <c r="F281" i="9"/>
  <c r="F280" i="9"/>
  <c r="F279" i="9"/>
  <c r="F278" i="9"/>
  <c r="F276" i="9"/>
  <c r="L275" i="9"/>
  <c r="F275" i="9" s="1"/>
  <c r="H275" i="9"/>
  <c r="F274" i="9"/>
  <c r="I273" i="9"/>
  <c r="H273" i="9"/>
  <c r="F273" i="9"/>
  <c r="E272" i="9"/>
  <c r="M271" i="9"/>
  <c r="F271" i="9" s="1"/>
  <c r="L271" i="9"/>
  <c r="E271" i="9"/>
  <c r="B271" i="9" s="1"/>
  <c r="M270" i="9"/>
  <c r="L270" i="9"/>
  <c r="F270" i="9" s="1"/>
  <c r="B270" i="9" s="1"/>
  <c r="E270" i="9"/>
  <c r="M269" i="9"/>
  <c r="L269" i="9"/>
  <c r="F269" i="9"/>
  <c r="B269" i="9" s="1"/>
  <c r="E269" i="9"/>
  <c r="M268" i="9"/>
  <c r="F268" i="9" s="1"/>
  <c r="L268" i="9"/>
  <c r="E268" i="9"/>
  <c r="M267" i="9"/>
  <c r="L267" i="9"/>
  <c r="F267" i="9" s="1"/>
  <c r="E267" i="9"/>
  <c r="B267" i="9"/>
  <c r="M266" i="9"/>
  <c r="L266" i="9"/>
  <c r="F266" i="9"/>
  <c r="B266" i="9" s="1"/>
  <c r="E266" i="9"/>
  <c r="M265" i="9"/>
  <c r="L265" i="9"/>
  <c r="F265" i="9" s="1"/>
  <c r="E265" i="9"/>
  <c r="M264" i="9"/>
  <c r="L264" i="9"/>
  <c r="F264" i="9" s="1"/>
  <c r="B264" i="9" s="1"/>
  <c r="E264" i="9"/>
  <c r="M263" i="9"/>
  <c r="L263" i="9"/>
  <c r="F263" i="9" s="1"/>
  <c r="E263" i="9"/>
  <c r="M262" i="9"/>
  <c r="F262" i="9" s="1"/>
  <c r="L262" i="9"/>
  <c r="E262" i="9"/>
  <c r="B262" i="9" s="1"/>
  <c r="M261" i="9"/>
  <c r="L261" i="9"/>
  <c r="F261" i="9" s="1"/>
  <c r="E261" i="9"/>
  <c r="M260" i="9"/>
  <c r="L260" i="9"/>
  <c r="F260" i="9"/>
  <c r="B260" i="9" s="1"/>
  <c r="E260" i="9"/>
  <c r="M259" i="9"/>
  <c r="F259" i="9" s="1"/>
  <c r="L259" i="9"/>
  <c r="E259" i="9"/>
  <c r="M258" i="9"/>
  <c r="L258" i="9"/>
  <c r="F258" i="9" s="1"/>
  <c r="B258" i="9" s="1"/>
  <c r="E258" i="9"/>
  <c r="M257" i="9"/>
  <c r="L257" i="9"/>
  <c r="F257" i="9"/>
  <c r="B257" i="9" s="1"/>
  <c r="E257" i="9"/>
  <c r="M256" i="9"/>
  <c r="F256" i="9" s="1"/>
  <c r="L256" i="9"/>
  <c r="E256" i="9"/>
  <c r="B256" i="9" s="1"/>
  <c r="M255" i="9"/>
  <c r="L255" i="9"/>
  <c r="F255" i="9" s="1"/>
  <c r="E255" i="9"/>
  <c r="B255" i="9"/>
  <c r="M254" i="9"/>
  <c r="L254" i="9"/>
  <c r="F254" i="9"/>
  <c r="B254" i="9" s="1"/>
  <c r="E254" i="9"/>
  <c r="M253" i="9"/>
  <c r="L253" i="9"/>
  <c r="F253" i="9" s="1"/>
  <c r="E253" i="9"/>
  <c r="M252" i="9"/>
  <c r="L252" i="9"/>
  <c r="F252" i="9" s="1"/>
  <c r="B252" i="9" s="1"/>
  <c r="E252" i="9"/>
  <c r="M251" i="9"/>
  <c r="L251" i="9"/>
  <c r="F251" i="9" s="1"/>
  <c r="E251" i="9"/>
  <c r="B251" i="9" s="1"/>
  <c r="M250" i="9"/>
  <c r="F250" i="9" s="1"/>
  <c r="L250" i="9"/>
  <c r="E250" i="9"/>
  <c r="M249" i="9"/>
  <c r="L249" i="9"/>
  <c r="F249" i="9" s="1"/>
  <c r="E249" i="9"/>
  <c r="M248" i="9"/>
  <c r="L248" i="9"/>
  <c r="F248" i="9"/>
  <c r="B248" i="9" s="1"/>
  <c r="E248" i="9"/>
  <c r="M247" i="9"/>
  <c r="F247" i="9" s="1"/>
  <c r="L247" i="9"/>
  <c r="E247" i="9"/>
  <c r="B247" i="9" s="1"/>
  <c r="M246" i="9"/>
  <c r="L246" i="9"/>
  <c r="F246" i="9" s="1"/>
  <c r="B246" i="9" s="1"/>
  <c r="E246" i="9"/>
  <c r="M245" i="9"/>
  <c r="L245" i="9"/>
  <c r="F245" i="9"/>
  <c r="B245" i="9" s="1"/>
  <c r="E245" i="9"/>
  <c r="M244" i="9"/>
  <c r="F244" i="9" s="1"/>
  <c r="L244" i="9"/>
  <c r="E244" i="9"/>
  <c r="B244" i="9" s="1"/>
  <c r="M243" i="9"/>
  <c r="L243" i="9"/>
  <c r="F243" i="9" s="1"/>
  <c r="B243" i="9" s="1"/>
  <c r="E243" i="9"/>
  <c r="M242" i="9"/>
  <c r="L242" i="9"/>
  <c r="F242" i="9"/>
  <c r="B242" i="9" s="1"/>
  <c r="E242" i="9"/>
  <c r="M241" i="9"/>
  <c r="L241" i="9"/>
  <c r="F241" i="9" s="1"/>
  <c r="E241" i="9"/>
  <c r="M240" i="9"/>
  <c r="L240" i="9"/>
  <c r="F240" i="9" s="1"/>
  <c r="B240" i="9" s="1"/>
  <c r="E240" i="9"/>
  <c r="M239" i="9"/>
  <c r="L239" i="9"/>
  <c r="F239" i="9" s="1"/>
  <c r="E239" i="9"/>
  <c r="M238" i="9"/>
  <c r="F238" i="9" s="1"/>
  <c r="L238" i="9"/>
  <c r="E238" i="9"/>
  <c r="B238" i="9" s="1"/>
  <c r="M237" i="9"/>
  <c r="L237" i="9"/>
  <c r="F237" i="9" s="1"/>
  <c r="E237" i="9"/>
  <c r="M236" i="9"/>
  <c r="L236" i="9"/>
  <c r="F236" i="9"/>
  <c r="B236" i="9" s="1"/>
  <c r="E236" i="9"/>
  <c r="M235" i="9"/>
  <c r="F235" i="9" s="1"/>
  <c r="L235" i="9"/>
  <c r="E235" i="9"/>
  <c r="B235" i="9" s="1"/>
  <c r="M234" i="9"/>
  <c r="L234" i="9"/>
  <c r="F234" i="9" s="1"/>
  <c r="B234" i="9" s="1"/>
  <c r="E234" i="9"/>
  <c r="M233" i="9"/>
  <c r="L233" i="9"/>
  <c r="F233" i="9"/>
  <c r="B233" i="9" s="1"/>
  <c r="E233" i="9"/>
  <c r="M232" i="9"/>
  <c r="F232" i="9" s="1"/>
  <c r="L232" i="9"/>
  <c r="E232" i="9"/>
  <c r="M231" i="9"/>
  <c r="L231" i="9"/>
  <c r="F231" i="9" s="1"/>
  <c r="E231" i="9"/>
  <c r="B231" i="9"/>
  <c r="M230" i="9"/>
  <c r="L230" i="9"/>
  <c r="F230" i="9"/>
  <c r="B230" i="9" s="1"/>
  <c r="E230" i="9"/>
  <c r="M229" i="9"/>
  <c r="L229" i="9"/>
  <c r="F229" i="9" s="1"/>
  <c r="E229" i="9"/>
  <c r="M228" i="9"/>
  <c r="L228" i="9"/>
  <c r="F228" i="9" s="1"/>
  <c r="B228" i="9" s="1"/>
  <c r="E228" i="9"/>
  <c r="M227" i="9"/>
  <c r="L227" i="9"/>
  <c r="F227" i="9" s="1"/>
  <c r="E227" i="9"/>
  <c r="M226" i="9"/>
  <c r="F226" i="9" s="1"/>
  <c r="L226" i="9"/>
  <c r="E226" i="9"/>
  <c r="B226" i="9" s="1"/>
  <c r="M225" i="9"/>
  <c r="L225" i="9"/>
  <c r="F225" i="9" s="1"/>
  <c r="E225" i="9"/>
  <c r="M224" i="9"/>
  <c r="L224" i="9"/>
  <c r="F224" i="9"/>
  <c r="B224" i="9" s="1"/>
  <c r="E224" i="9"/>
  <c r="M223" i="9"/>
  <c r="F223" i="9" s="1"/>
  <c r="L223" i="9"/>
  <c r="E223" i="9"/>
  <c r="M222" i="9"/>
  <c r="L222" i="9"/>
  <c r="E222" i="9"/>
  <c r="M221" i="9"/>
  <c r="F221" i="9" s="1"/>
  <c r="B221" i="9" s="1"/>
  <c r="L221" i="9"/>
  <c r="E221" i="9"/>
  <c r="M220" i="9"/>
  <c r="F220" i="9" s="1"/>
  <c r="L220" i="9"/>
  <c r="E220" i="9"/>
  <c r="B220" i="9" s="1"/>
  <c r="M219" i="9"/>
  <c r="L219" i="9"/>
  <c r="E219" i="9"/>
  <c r="M218" i="9"/>
  <c r="F218" i="9" s="1"/>
  <c r="L218" i="9"/>
  <c r="E218" i="9"/>
  <c r="M217" i="9"/>
  <c r="L217" i="9"/>
  <c r="E217" i="9"/>
  <c r="M216" i="9"/>
  <c r="L216" i="9"/>
  <c r="F216" i="9" s="1"/>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E158" i="9" s="1"/>
  <c r="B158" i="9" s="1"/>
  <c r="G158" i="9"/>
  <c r="F158" i="9"/>
  <c r="H157" i="9"/>
  <c r="G157" i="9"/>
  <c r="E157" i="9" s="1"/>
  <c r="B157" i="9" s="1"/>
  <c r="F157" i="9"/>
  <c r="H156" i="9"/>
  <c r="G156" i="9"/>
  <c r="F156" i="9"/>
  <c r="B156" i="9" s="1"/>
  <c r="E156" i="9"/>
  <c r="H155" i="9"/>
  <c r="G155" i="9"/>
  <c r="E155" i="9" s="1"/>
  <c r="B155" i="9" s="1"/>
  <c r="F155" i="9"/>
  <c r="H154" i="9"/>
  <c r="G154" i="9"/>
  <c r="E154" i="9" s="1"/>
  <c r="F154" i="9"/>
  <c r="B154" i="9"/>
  <c r="H153" i="9"/>
  <c r="G153" i="9"/>
  <c r="E153" i="9" s="1"/>
  <c r="B153" i="9" s="1"/>
  <c r="F153" i="9"/>
  <c r="H152" i="9"/>
  <c r="G152" i="9"/>
  <c r="F152" i="9"/>
  <c r="E152" i="9"/>
  <c r="B152" i="9" s="1"/>
  <c r="H151" i="9"/>
  <c r="G151" i="9"/>
  <c r="E151" i="9" s="1"/>
  <c r="B151" i="9" s="1"/>
  <c r="F151" i="9"/>
  <c r="H150" i="9"/>
  <c r="G150" i="9"/>
  <c r="E150" i="9" s="1"/>
  <c r="B150" i="9" s="1"/>
  <c r="F150" i="9"/>
  <c r="H149" i="9"/>
  <c r="G149" i="9"/>
  <c r="F149" i="9"/>
  <c r="E149" i="9"/>
  <c r="B149" i="9" s="1"/>
  <c r="H148" i="9"/>
  <c r="G148" i="9"/>
  <c r="E148" i="9" s="1"/>
  <c r="B148" i="9" s="1"/>
  <c r="F148" i="9"/>
  <c r="H147" i="9"/>
  <c r="E147" i="9" s="1"/>
  <c r="B147" i="9" s="1"/>
  <c r="G147" i="9"/>
  <c r="F147" i="9"/>
  <c r="H146" i="9"/>
  <c r="E146" i="9" s="1"/>
  <c r="B146" i="9" s="1"/>
  <c r="G146" i="9"/>
  <c r="F146" i="9"/>
  <c r="H145" i="9"/>
  <c r="G145" i="9"/>
  <c r="E145" i="9" s="1"/>
  <c r="B145" i="9" s="1"/>
  <c r="F145" i="9"/>
  <c r="H144" i="9"/>
  <c r="G144" i="9"/>
  <c r="F144" i="9"/>
  <c r="B144" i="9" s="1"/>
  <c r="E144" i="9"/>
  <c r="F143" i="9"/>
  <c r="H142" i="9"/>
  <c r="G142" i="9"/>
  <c r="E142" i="9" s="1"/>
  <c r="B142" i="9" s="1"/>
  <c r="F142" i="9"/>
  <c r="H141" i="9"/>
  <c r="G141" i="9"/>
  <c r="E141" i="9" s="1"/>
  <c r="B141" i="9" s="1"/>
  <c r="F141" i="9"/>
  <c r="H140" i="9"/>
  <c r="G140" i="9"/>
  <c r="F140" i="9"/>
  <c r="E140" i="9"/>
  <c r="B140" i="9" s="1"/>
  <c r="H139" i="9"/>
  <c r="G139" i="9"/>
  <c r="E139" i="9" s="1"/>
  <c r="B139" i="9" s="1"/>
  <c r="F139" i="9"/>
  <c r="H138" i="9"/>
  <c r="G138" i="9"/>
  <c r="E138" i="9" s="1"/>
  <c r="B138" i="9" s="1"/>
  <c r="F138" i="9"/>
  <c r="H137" i="9"/>
  <c r="G137" i="9"/>
  <c r="F137" i="9"/>
  <c r="E137" i="9"/>
  <c r="B137" i="9" s="1"/>
  <c r="H136" i="9"/>
  <c r="G136" i="9"/>
  <c r="E136" i="9" s="1"/>
  <c r="B136" i="9" s="1"/>
  <c r="F136" i="9"/>
  <c r="H135" i="9"/>
  <c r="G135" i="9"/>
  <c r="E135" i="9" s="1"/>
  <c r="B135" i="9" s="1"/>
  <c r="F135" i="9"/>
  <c r="H134" i="9"/>
  <c r="E134" i="9" s="1"/>
  <c r="B134" i="9" s="1"/>
  <c r="G134" i="9"/>
  <c r="F134" i="9"/>
  <c r="H133" i="9"/>
  <c r="G133" i="9"/>
  <c r="E133" i="9" s="1"/>
  <c r="B133" i="9" s="1"/>
  <c r="F133" i="9"/>
  <c r="H132" i="9"/>
  <c r="G132" i="9"/>
  <c r="F132" i="9"/>
  <c r="B132" i="9" s="1"/>
  <c r="E132" i="9"/>
  <c r="H131" i="9"/>
  <c r="G131" i="9"/>
  <c r="E131" i="9" s="1"/>
  <c r="B131" i="9" s="1"/>
  <c r="F131" i="9"/>
  <c r="H130" i="9"/>
  <c r="G130" i="9"/>
  <c r="E130" i="9" s="1"/>
  <c r="F130" i="9"/>
  <c r="B130" i="9"/>
  <c r="H129" i="9"/>
  <c r="G129" i="9"/>
  <c r="E129" i="9" s="1"/>
  <c r="B129" i="9" s="1"/>
  <c r="F129" i="9"/>
  <c r="H128" i="9"/>
  <c r="G128" i="9"/>
  <c r="F128" i="9"/>
  <c r="E128" i="9"/>
  <c r="B128" i="9" s="1"/>
  <c r="H127" i="9"/>
  <c r="G127" i="9"/>
  <c r="E127" i="9" s="1"/>
  <c r="B127" i="9" s="1"/>
  <c r="F127" i="9"/>
  <c r="H126" i="9"/>
  <c r="G126" i="9"/>
  <c r="E126" i="9" s="1"/>
  <c r="B126" i="9" s="1"/>
  <c r="F126" i="9"/>
  <c r="H125" i="9"/>
  <c r="G125" i="9"/>
  <c r="F125" i="9"/>
  <c r="E125" i="9"/>
  <c r="B125" i="9" s="1"/>
  <c r="H124" i="9"/>
  <c r="G124" i="9"/>
  <c r="E124" i="9" s="1"/>
  <c r="B124" i="9" s="1"/>
  <c r="F124" i="9"/>
  <c r="H123" i="9"/>
  <c r="G123" i="9"/>
  <c r="E123" i="9" s="1"/>
  <c r="B123" i="9" s="1"/>
  <c r="F123" i="9"/>
  <c r="H122" i="9"/>
  <c r="E122" i="9" s="1"/>
  <c r="B122" i="9" s="1"/>
  <c r="G122" i="9"/>
  <c r="F122" i="9"/>
  <c r="H121" i="9"/>
  <c r="G121" i="9"/>
  <c r="E121" i="9" s="1"/>
  <c r="B121" i="9" s="1"/>
  <c r="F121" i="9"/>
  <c r="H120" i="9"/>
  <c r="G120" i="9"/>
  <c r="F120" i="9"/>
  <c r="B120" i="9" s="1"/>
  <c r="E120" i="9"/>
  <c r="H119" i="9"/>
  <c r="G119" i="9"/>
  <c r="E119" i="9" s="1"/>
  <c r="B119" i="9" s="1"/>
  <c r="F119" i="9"/>
  <c r="H118" i="9"/>
  <c r="G118" i="9"/>
  <c r="E118" i="9" s="1"/>
  <c r="B118" i="9" s="1"/>
  <c r="F118" i="9"/>
  <c r="H117" i="9"/>
  <c r="G117" i="9"/>
  <c r="E117" i="9" s="1"/>
  <c r="B117" i="9" s="1"/>
  <c r="F117" i="9"/>
  <c r="H116" i="9"/>
  <c r="G116" i="9"/>
  <c r="F116" i="9"/>
  <c r="E116" i="9"/>
  <c r="B116" i="9" s="1"/>
  <c r="H115" i="9"/>
  <c r="G115" i="9"/>
  <c r="E115" i="9" s="1"/>
  <c r="B115" i="9" s="1"/>
  <c r="F115" i="9"/>
  <c r="H114" i="9"/>
  <c r="G114" i="9"/>
  <c r="E114" i="9" s="1"/>
  <c r="B114" i="9" s="1"/>
  <c r="F114" i="9"/>
  <c r="H113" i="9"/>
  <c r="G113" i="9"/>
  <c r="F113" i="9"/>
  <c r="E113" i="9"/>
  <c r="B113" i="9" s="1"/>
  <c r="H112" i="9"/>
  <c r="G112" i="9"/>
  <c r="E112" i="9" s="1"/>
  <c r="B112" i="9" s="1"/>
  <c r="F112" i="9"/>
  <c r="H111" i="9"/>
  <c r="G111" i="9"/>
  <c r="E111" i="9" s="1"/>
  <c r="B111" i="9" s="1"/>
  <c r="F111" i="9"/>
  <c r="H110" i="9"/>
  <c r="E110" i="9" s="1"/>
  <c r="B110" i="9" s="1"/>
  <c r="G110" i="9"/>
  <c r="F110" i="9"/>
  <c r="H109" i="9"/>
  <c r="G109" i="9"/>
  <c r="E109" i="9" s="1"/>
  <c r="B109" i="9" s="1"/>
  <c r="F109" i="9"/>
  <c r="H108" i="9"/>
  <c r="G108" i="9"/>
  <c r="F108" i="9"/>
  <c r="B108" i="9" s="1"/>
  <c r="E108" i="9"/>
  <c r="H107" i="9"/>
  <c r="G107" i="9"/>
  <c r="E107" i="9" s="1"/>
  <c r="B107" i="9" s="1"/>
  <c r="F107" i="9"/>
  <c r="H106" i="9"/>
  <c r="G106" i="9"/>
  <c r="E106" i="9" s="1"/>
  <c r="F106" i="9"/>
  <c r="B106" i="9"/>
  <c r="H105" i="9"/>
  <c r="G105" i="9"/>
  <c r="E105" i="9" s="1"/>
  <c r="B105" i="9" s="1"/>
  <c r="F105" i="9"/>
  <c r="H104" i="9"/>
  <c r="G104" i="9"/>
  <c r="F104" i="9"/>
  <c r="E104" i="9"/>
  <c r="B104" i="9" s="1"/>
  <c r="H103" i="9"/>
  <c r="G103" i="9"/>
  <c r="E103" i="9" s="1"/>
  <c r="B103" i="9" s="1"/>
  <c r="F103" i="9"/>
  <c r="H102" i="9"/>
  <c r="G102" i="9"/>
  <c r="E102" i="9" s="1"/>
  <c r="B102" i="9" s="1"/>
  <c r="F102" i="9"/>
  <c r="H101" i="9"/>
  <c r="G101" i="9"/>
  <c r="F101" i="9"/>
  <c r="E101" i="9"/>
  <c r="B101" i="9" s="1"/>
  <c r="H100" i="9"/>
  <c r="G100" i="9"/>
  <c r="E100" i="9" s="1"/>
  <c r="B100" i="9" s="1"/>
  <c r="F100" i="9"/>
  <c r="H99" i="9"/>
  <c r="G99" i="9"/>
  <c r="E99" i="9" s="1"/>
  <c r="B99" i="9" s="1"/>
  <c r="F99" i="9"/>
  <c r="H98" i="9"/>
  <c r="E98" i="9" s="1"/>
  <c r="B98" i="9" s="1"/>
  <c r="G98" i="9"/>
  <c r="F98" i="9"/>
  <c r="H97" i="9"/>
  <c r="G97" i="9"/>
  <c r="E97" i="9" s="1"/>
  <c r="B97" i="9" s="1"/>
  <c r="F97" i="9"/>
  <c r="H96" i="9"/>
  <c r="G96" i="9"/>
  <c r="F96" i="9"/>
  <c r="B96" i="9" s="1"/>
  <c r="E96" i="9"/>
  <c r="H95" i="9"/>
  <c r="G95" i="9"/>
  <c r="E95" i="9" s="1"/>
  <c r="B95" i="9" s="1"/>
  <c r="F95" i="9"/>
  <c r="H94" i="9"/>
  <c r="G94" i="9"/>
  <c r="E94" i="9" s="1"/>
  <c r="F94" i="9"/>
  <c r="B94" i="9"/>
  <c r="H93" i="9"/>
  <c r="G93" i="9"/>
  <c r="E93" i="9" s="1"/>
  <c r="B93" i="9" s="1"/>
  <c r="F93" i="9"/>
  <c r="H92" i="9"/>
  <c r="G92" i="9"/>
  <c r="F92" i="9"/>
  <c r="E92" i="9"/>
  <c r="B92" i="9" s="1"/>
  <c r="H91" i="9"/>
  <c r="G91" i="9"/>
  <c r="E91" i="9" s="1"/>
  <c r="B91" i="9" s="1"/>
  <c r="F91" i="9"/>
  <c r="H90" i="9"/>
  <c r="G90" i="9"/>
  <c r="E90" i="9" s="1"/>
  <c r="B90" i="9" s="1"/>
  <c r="F90" i="9"/>
  <c r="H89" i="9"/>
  <c r="G89" i="9"/>
  <c r="F89" i="9"/>
  <c r="E89" i="9"/>
  <c r="B89" i="9" s="1"/>
  <c r="H88" i="9"/>
  <c r="G88" i="9"/>
  <c r="E88" i="9" s="1"/>
  <c r="B88" i="9" s="1"/>
  <c r="F88" i="9"/>
  <c r="H87" i="9"/>
  <c r="G87" i="9"/>
  <c r="E87" i="9" s="1"/>
  <c r="B87" i="9" s="1"/>
  <c r="F87" i="9"/>
  <c r="H86" i="9"/>
  <c r="E86" i="9" s="1"/>
  <c r="B86" i="9" s="1"/>
  <c r="G86" i="9"/>
  <c r="F86" i="9"/>
  <c r="H85" i="9"/>
  <c r="G85" i="9"/>
  <c r="E85" i="9" s="1"/>
  <c r="B85" i="9" s="1"/>
  <c r="F85" i="9"/>
  <c r="H84" i="9"/>
  <c r="G84" i="9"/>
  <c r="F84" i="9"/>
  <c r="B84" i="9" s="1"/>
  <c r="E84" i="9"/>
  <c r="H83" i="9"/>
  <c r="G83" i="9"/>
  <c r="E83" i="9" s="1"/>
  <c r="B83" i="9" s="1"/>
  <c r="F83" i="9"/>
  <c r="H82" i="9"/>
  <c r="G82" i="9"/>
  <c r="E82" i="9" s="1"/>
  <c r="B82" i="9" s="1"/>
  <c r="F82" i="9"/>
  <c r="H81" i="9"/>
  <c r="G81" i="9"/>
  <c r="E81" i="9" s="1"/>
  <c r="B81" i="9" s="1"/>
  <c r="F81" i="9"/>
  <c r="H80" i="9"/>
  <c r="G80" i="9"/>
  <c r="F80" i="9"/>
  <c r="E80" i="9"/>
  <c r="B80" i="9" s="1"/>
  <c r="H79" i="9"/>
  <c r="G79" i="9"/>
  <c r="E79" i="9" s="1"/>
  <c r="B79" i="9" s="1"/>
  <c r="F79" i="9"/>
  <c r="H78" i="9"/>
  <c r="G78" i="9"/>
  <c r="E78" i="9" s="1"/>
  <c r="B78" i="9" s="1"/>
  <c r="F78" i="9"/>
  <c r="H77" i="9"/>
  <c r="G77" i="9"/>
  <c r="F77" i="9"/>
  <c r="E77" i="9"/>
  <c r="B77" i="9" s="1"/>
  <c r="H76" i="9"/>
  <c r="G76" i="9"/>
  <c r="E76" i="9" s="1"/>
  <c r="B76" i="9" s="1"/>
  <c r="F76" i="9"/>
  <c r="H75" i="9"/>
  <c r="G75" i="9"/>
  <c r="E75" i="9" s="1"/>
  <c r="B75" i="9" s="1"/>
  <c r="F75" i="9"/>
  <c r="H74" i="9"/>
  <c r="E74" i="9" s="1"/>
  <c r="B74" i="9" s="1"/>
  <c r="G74" i="9"/>
  <c r="F74" i="9"/>
  <c r="H73" i="9"/>
  <c r="G73" i="9"/>
  <c r="E73" i="9" s="1"/>
  <c r="B73" i="9" s="1"/>
  <c r="F73" i="9"/>
  <c r="H72" i="9"/>
  <c r="G72" i="9"/>
  <c r="F72" i="9"/>
  <c r="B72" i="9" s="1"/>
  <c r="E72" i="9"/>
  <c r="H71" i="9"/>
  <c r="G71" i="9"/>
  <c r="E71" i="9" s="1"/>
  <c r="B71" i="9" s="1"/>
  <c r="F71" i="9"/>
  <c r="H70" i="9"/>
  <c r="G70" i="9"/>
  <c r="E70" i="9" s="1"/>
  <c r="F70" i="9"/>
  <c r="B70" i="9"/>
  <c r="H69" i="9"/>
  <c r="G69" i="9"/>
  <c r="E69" i="9" s="1"/>
  <c r="B69" i="9" s="1"/>
  <c r="F69" i="9"/>
  <c r="H68" i="9"/>
  <c r="G68" i="9"/>
  <c r="F68" i="9"/>
  <c r="E68" i="9"/>
  <c r="B68" i="9" s="1"/>
  <c r="H67" i="9"/>
  <c r="G67" i="9"/>
  <c r="E67" i="9" s="1"/>
  <c r="B67" i="9" s="1"/>
  <c r="F67" i="9"/>
  <c r="H66" i="9"/>
  <c r="G66" i="9"/>
  <c r="E66" i="9" s="1"/>
  <c r="B66" i="9" s="1"/>
  <c r="F66" i="9"/>
  <c r="H65" i="9"/>
  <c r="G65" i="9"/>
  <c r="F65" i="9"/>
  <c r="E65" i="9"/>
  <c r="B65" i="9" s="1"/>
  <c r="H64" i="9"/>
  <c r="G64" i="9"/>
  <c r="E64" i="9" s="1"/>
  <c r="B64" i="9" s="1"/>
  <c r="F64" i="9"/>
  <c r="H63" i="9"/>
  <c r="E63" i="9" s="1"/>
  <c r="B63" i="9" s="1"/>
  <c r="G63" i="9"/>
  <c r="F63" i="9"/>
  <c r="H62" i="9"/>
  <c r="E62" i="9" s="1"/>
  <c r="B62" i="9" s="1"/>
  <c r="G62" i="9"/>
  <c r="F62" i="9"/>
  <c r="H61" i="9"/>
  <c r="G61" i="9"/>
  <c r="E61" i="9" s="1"/>
  <c r="B61" i="9" s="1"/>
  <c r="F61" i="9"/>
  <c r="H60" i="9"/>
  <c r="G60" i="9"/>
  <c r="F60" i="9"/>
  <c r="B60" i="9" s="1"/>
  <c r="E60" i="9"/>
  <c r="H59" i="9"/>
  <c r="G59" i="9"/>
  <c r="E59" i="9" s="1"/>
  <c r="B59" i="9" s="1"/>
  <c r="F59" i="9"/>
  <c r="H58" i="9"/>
  <c r="G58" i="9"/>
  <c r="E58" i="9" s="1"/>
  <c r="F58" i="9"/>
  <c r="B58" i="9"/>
  <c r="H57" i="9"/>
  <c r="G57" i="9"/>
  <c r="E57" i="9" s="1"/>
  <c r="B57" i="9" s="1"/>
  <c r="F57" i="9"/>
  <c r="H56" i="9"/>
  <c r="G56" i="9"/>
  <c r="F56" i="9"/>
  <c r="E56" i="9"/>
  <c r="B56" i="9" s="1"/>
  <c r="H55" i="9"/>
  <c r="G55" i="9"/>
  <c r="E55" i="9" s="1"/>
  <c r="B55" i="9" s="1"/>
  <c r="F55" i="9"/>
  <c r="H54" i="9"/>
  <c r="G54" i="9"/>
  <c r="E54" i="9" s="1"/>
  <c r="B54" i="9" s="1"/>
  <c r="F54" i="9"/>
  <c r="H53" i="9"/>
  <c r="G53" i="9"/>
  <c r="F53" i="9"/>
  <c r="E53" i="9"/>
  <c r="B53" i="9" s="1"/>
  <c r="H52" i="9"/>
  <c r="G52" i="9"/>
  <c r="E52" i="9" s="1"/>
  <c r="B52" i="9" s="1"/>
  <c r="F52" i="9"/>
  <c r="H51" i="9"/>
  <c r="G51" i="9"/>
  <c r="E51" i="9" s="1"/>
  <c r="B51" i="9" s="1"/>
  <c r="F51" i="9"/>
  <c r="H50" i="9"/>
  <c r="E50" i="9" s="1"/>
  <c r="B50" i="9" s="1"/>
  <c r="G50" i="9"/>
  <c r="F50" i="9"/>
  <c r="H49" i="9"/>
  <c r="G49" i="9"/>
  <c r="E49" i="9" s="1"/>
  <c r="B49" i="9" s="1"/>
  <c r="F49" i="9"/>
  <c r="H48" i="9"/>
  <c r="G48" i="9"/>
  <c r="F48" i="9"/>
  <c r="B48" i="9" s="1"/>
  <c r="E48" i="9"/>
  <c r="H47" i="9"/>
  <c r="G47" i="9"/>
  <c r="F47" i="9"/>
  <c r="H46" i="9"/>
  <c r="G46" i="9"/>
  <c r="F46" i="9"/>
  <c r="H45" i="9"/>
  <c r="G45" i="9"/>
  <c r="F45" i="9"/>
  <c r="H44" i="9"/>
  <c r="G44" i="9"/>
  <c r="F44" i="9"/>
  <c r="E44" i="9"/>
  <c r="B44" i="9" s="1"/>
  <c r="H43" i="9"/>
  <c r="G43" i="9"/>
  <c r="E43" i="9" s="1"/>
  <c r="B43" i="9" s="1"/>
  <c r="F43" i="9"/>
  <c r="H42" i="9"/>
  <c r="G42" i="9"/>
  <c r="F42" i="9"/>
  <c r="H41" i="9"/>
  <c r="E41" i="9" s="1"/>
  <c r="B41" i="9" s="1"/>
  <c r="G41" i="9"/>
  <c r="F41" i="9"/>
  <c r="H40" i="9"/>
  <c r="G40" i="9"/>
  <c r="F40" i="9"/>
  <c r="H39" i="9"/>
  <c r="E39" i="9" s="1"/>
  <c r="B39" i="9" s="1"/>
  <c r="G39" i="9"/>
  <c r="F39" i="9"/>
  <c r="H38" i="9"/>
  <c r="E38" i="9" s="1"/>
  <c r="B38" i="9" s="1"/>
  <c r="G38" i="9"/>
  <c r="F38" i="9"/>
  <c r="H37" i="9"/>
  <c r="G37" i="9"/>
  <c r="E37" i="9" s="1"/>
  <c r="B37" i="9" s="1"/>
  <c r="F37" i="9"/>
  <c r="H36" i="9"/>
  <c r="G36" i="9"/>
  <c r="F36" i="9"/>
  <c r="B36" i="9" s="1"/>
  <c r="E36" i="9"/>
  <c r="H35" i="9"/>
  <c r="G35" i="9"/>
  <c r="E35" i="9" s="1"/>
  <c r="B35" i="9" s="1"/>
  <c r="F35" i="9"/>
  <c r="H34" i="9"/>
  <c r="G34" i="9"/>
  <c r="F34" i="9"/>
  <c r="H33" i="9"/>
  <c r="G33" i="9"/>
  <c r="F33" i="9"/>
  <c r="H32" i="9"/>
  <c r="G32" i="9"/>
  <c r="F32" i="9"/>
  <c r="H31" i="9"/>
  <c r="G31" i="9"/>
  <c r="F31" i="9"/>
  <c r="H30" i="9"/>
  <c r="G30" i="9"/>
  <c r="F30" i="9"/>
  <c r="H29" i="9"/>
  <c r="G29" i="9"/>
  <c r="F29" i="9"/>
  <c r="E29" i="9"/>
  <c r="B29" i="9" s="1"/>
  <c r="H28" i="9"/>
  <c r="G28" i="9"/>
  <c r="E28" i="9" s="1"/>
  <c r="B28" i="9" s="1"/>
  <c r="F28" i="9"/>
  <c r="H27" i="9"/>
  <c r="G27" i="9"/>
  <c r="F27" i="9"/>
  <c r="H26" i="9"/>
  <c r="G26" i="9"/>
  <c r="F26" i="9"/>
  <c r="H25" i="9"/>
  <c r="G25" i="9"/>
  <c r="E25" i="9" s="1"/>
  <c r="B25" i="9" s="1"/>
  <c r="F25" i="9"/>
  <c r="H24" i="9"/>
  <c r="G24" i="9"/>
  <c r="F24" i="9"/>
  <c r="B24" i="9" s="1"/>
  <c r="E24" i="9"/>
  <c r="H23" i="9"/>
  <c r="G23" i="9"/>
  <c r="F23" i="9"/>
  <c r="H22" i="9"/>
  <c r="G22" i="9"/>
  <c r="E22" i="9" s="1"/>
  <c r="F22" i="9"/>
  <c r="B22" i="9"/>
  <c r="F21" i="9"/>
  <c r="F4" i="9"/>
  <c r="O3" i="9"/>
  <c r="G275" i="9" s="1"/>
  <c r="E275" i="9" s="1"/>
  <c r="B275" i="9" s="1"/>
  <c r="I3" i="9"/>
  <c r="G164" i="9" s="1"/>
  <c r="E164" i="9" s="1"/>
  <c r="B164" i="9" s="1"/>
  <c r="H3" i="9"/>
  <c r="G3" i="9"/>
  <c r="D101" i="8"/>
  <c r="D95" i="8"/>
  <c r="C1570" i="1" s="1"/>
  <c r="D90" i="8"/>
  <c r="D85" i="8"/>
  <c r="D80" i="8"/>
  <c r="D75" i="8"/>
  <c r="D70" i="8"/>
  <c r="D65" i="8"/>
  <c r="D60" i="8"/>
  <c r="D55" i="8"/>
  <c r="D50" i="8"/>
  <c r="D49" i="8" s="1"/>
  <c r="D44" i="8"/>
  <c r="D36" i="8"/>
  <c r="D26" i="8"/>
  <c r="D24" i="8" s="1"/>
  <c r="D18" i="8"/>
  <c r="D8" i="8"/>
  <c r="D6" i="8" s="1"/>
  <c r="E44" i="7"/>
  <c r="D44" i="7"/>
  <c r="D38" i="7" s="1"/>
  <c r="E39" i="7"/>
  <c r="D39" i="7"/>
  <c r="E38" i="7"/>
  <c r="E30" i="7"/>
  <c r="E22" i="7" s="1"/>
  <c r="D30" i="7"/>
  <c r="E23" i="7"/>
  <c r="D23" i="7"/>
  <c r="D22" i="7"/>
  <c r="H30" i="3" s="1"/>
  <c r="E14" i="7"/>
  <c r="D14" i="7"/>
  <c r="D6" i="7" s="1"/>
  <c r="E7" i="7"/>
  <c r="D7" i="7"/>
  <c r="E6"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E114" i="6" s="1"/>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E35" i="6" s="1"/>
  <c r="D43" i="6"/>
  <c r="F43" i="6" s="1"/>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F246" i="5" s="1"/>
  <c r="D246" i="5"/>
  <c r="D245" i="5"/>
  <c r="F245" i="5" s="1"/>
  <c r="F244" i="5"/>
  <c r="F243" i="5"/>
  <c r="E242" i="5"/>
  <c r="D242" i="5"/>
  <c r="F241" i="5"/>
  <c r="F240" i="5"/>
  <c r="E239" i="5"/>
  <c r="E238" i="5" s="1"/>
  <c r="D1215" i="1" s="1"/>
  <c r="D239" i="5"/>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F207" i="5"/>
  <c r="E207" i="5"/>
  <c r="D207" i="5"/>
  <c r="F206" i="5"/>
  <c r="D206" i="5"/>
  <c r="G311" i="9" s="1"/>
  <c r="E311" i="9" s="1"/>
  <c r="B311" i="9" s="1"/>
  <c r="F205" i="5"/>
  <c r="F204" i="5"/>
  <c r="F203" i="5"/>
  <c r="F202" i="5"/>
  <c r="F201" i="5"/>
  <c r="F200" i="5"/>
  <c r="F199" i="5"/>
  <c r="E198" i="5"/>
  <c r="D198" i="5"/>
  <c r="F197" i="5"/>
  <c r="F196" i="5"/>
  <c r="F195" i="5"/>
  <c r="F194" i="5"/>
  <c r="F193" i="5"/>
  <c r="F192" i="5"/>
  <c r="F191" i="5"/>
  <c r="E191" i="5"/>
  <c r="E190" i="5" s="1"/>
  <c r="D191" i="5"/>
  <c r="F189" i="5"/>
  <c r="F188" i="5"/>
  <c r="F187" i="5"/>
  <c r="F186" i="5"/>
  <c r="F185" i="5"/>
  <c r="F184" i="5"/>
  <c r="F183" i="5"/>
  <c r="F182" i="5"/>
  <c r="F181" i="5"/>
  <c r="E180" i="5"/>
  <c r="D180" i="5"/>
  <c r="F179" i="5"/>
  <c r="F178" i="5"/>
  <c r="E177" i="5"/>
  <c r="H308" i="9" s="1"/>
  <c r="F173" i="5"/>
  <c r="F172" i="5"/>
  <c r="F171" i="5"/>
  <c r="E170" i="5"/>
  <c r="F170" i="5"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E146" i="5" s="1"/>
  <c r="D149" i="5"/>
  <c r="D146" i="5" s="1"/>
  <c r="F148" i="5"/>
  <c r="F147"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E78" i="5" s="1"/>
  <c r="D79" i="5"/>
  <c r="D78"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D626" i="4"/>
  <c r="D625" i="4"/>
  <c r="F625" i="4" s="1"/>
  <c r="F624" i="4"/>
  <c r="F623" i="4"/>
  <c r="F622" i="4"/>
  <c r="F621" i="4"/>
  <c r="F620" i="4"/>
  <c r="F619" i="4"/>
  <c r="F618" i="4"/>
  <c r="E617" i="4"/>
  <c r="D611" i="1" s="1"/>
  <c r="D617" i="4"/>
  <c r="F616" i="4"/>
  <c r="F615" i="4"/>
  <c r="F614" i="4"/>
  <c r="F613" i="4"/>
  <c r="E612" i="4"/>
  <c r="D612" i="4"/>
  <c r="F612" i="4" s="1"/>
  <c r="F611" i="4"/>
  <c r="F610" i="4"/>
  <c r="F609" i="4"/>
  <c r="F608" i="4"/>
  <c r="F607" i="4"/>
  <c r="F606" i="4"/>
  <c r="F605" i="4"/>
  <c r="E605" i="4"/>
  <c r="D605" i="4"/>
  <c r="F604" i="4"/>
  <c r="E603" i="4"/>
  <c r="H143" i="9" s="1"/>
  <c r="D603" i="4"/>
  <c r="F602" i="4"/>
  <c r="F601" i="4"/>
  <c r="F600" i="4"/>
  <c r="F599" i="4"/>
  <c r="E599" i="4"/>
  <c r="D599" i="4"/>
  <c r="F598" i="4"/>
  <c r="F597" i="4"/>
  <c r="F596" i="4"/>
  <c r="F595" i="4"/>
  <c r="E594" i="4"/>
  <c r="D594" i="4"/>
  <c r="G190" i="9" s="1"/>
  <c r="E190" i="9" s="1"/>
  <c r="B190" i="9" s="1"/>
  <c r="D593" i="4"/>
  <c r="F592" i="4"/>
  <c r="F591" i="4"/>
  <c r="F590" i="4"/>
  <c r="E590" i="4"/>
  <c r="D590" i="4"/>
  <c r="F589" i="4"/>
  <c r="F588" i="4"/>
  <c r="F587" i="4"/>
  <c r="E587" i="4"/>
  <c r="D587" i="4"/>
  <c r="F586" i="4"/>
  <c r="F585" i="4"/>
  <c r="E585" i="4"/>
  <c r="D585" i="4"/>
  <c r="F584" i="4"/>
  <c r="F583" i="4"/>
  <c r="F582" i="4"/>
  <c r="E581" i="4"/>
  <c r="D581" i="4"/>
  <c r="F581" i="4" s="1"/>
  <c r="F579" i="4"/>
  <c r="F578" i="4"/>
  <c r="F577" i="4"/>
  <c r="E577" i="4"/>
  <c r="D577" i="4"/>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49" i="1" s="1"/>
  <c r="D555" i="4"/>
  <c r="F554" i="4"/>
  <c r="F553" i="4"/>
  <c r="F552" i="4"/>
  <c r="F551" i="4"/>
  <c r="E550" i="4"/>
  <c r="D550" i="4"/>
  <c r="F550" i="4" s="1"/>
  <c r="F549" i="4"/>
  <c r="F548" i="4"/>
  <c r="F547" i="4"/>
  <c r="F546" i="4"/>
  <c r="F545" i="4"/>
  <c r="F544" i="4"/>
  <c r="F543" i="4"/>
  <c r="E543" i="4"/>
  <c r="D543" i="4"/>
  <c r="F542" i="4"/>
  <c r="F541" i="4"/>
  <c r="F540" i="4"/>
  <c r="F539" i="4"/>
  <c r="E538" i="4"/>
  <c r="D538" i="4"/>
  <c r="F537" i="4"/>
  <c r="F536" i="4"/>
  <c r="F535" i="4"/>
  <c r="E535" i="4"/>
  <c r="D535" i="4"/>
  <c r="F534" i="4"/>
  <c r="F533" i="4"/>
  <c r="F532" i="4"/>
  <c r="F531" i="4"/>
  <c r="E530" i="4"/>
  <c r="D530" i="4"/>
  <c r="F527" i="4"/>
  <c r="F526" i="4"/>
  <c r="E525" i="4"/>
  <c r="D525" i="4"/>
  <c r="F525" i="4" s="1"/>
  <c r="F524" i="4"/>
  <c r="F523" i="4"/>
  <c r="F522" i="4"/>
  <c r="E522" i="4"/>
  <c r="D522" i="4"/>
  <c r="F521" i="4"/>
  <c r="F520" i="4"/>
  <c r="E519" i="4"/>
  <c r="D519" i="4"/>
  <c r="F519" i="4" s="1"/>
  <c r="F518" i="4"/>
  <c r="F517" i="4"/>
  <c r="F516" i="4"/>
  <c r="E516" i="4"/>
  <c r="D516" i="4"/>
  <c r="D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D484" i="4"/>
  <c r="F484" i="4" s="1"/>
  <c r="F483" i="4"/>
  <c r="F482" i="4"/>
  <c r="F481" i="4"/>
  <c r="E481" i="4"/>
  <c r="D481" i="4"/>
  <c r="F480" i="4"/>
  <c r="F479" i="4"/>
  <c r="F478" i="4"/>
  <c r="E478" i="4"/>
  <c r="E472" i="4" s="1"/>
  <c r="D478" i="4"/>
  <c r="F477" i="4"/>
  <c r="F476" i="4"/>
  <c r="F475" i="4"/>
  <c r="F474" i="4"/>
  <c r="F473" i="4"/>
  <c r="E473" i="4"/>
  <c r="D473" i="4"/>
  <c r="D472" i="4"/>
  <c r="F472" i="4" s="1"/>
  <c r="F471" i="4"/>
  <c r="F470" i="4"/>
  <c r="E469" i="4"/>
  <c r="D469" i="4"/>
  <c r="F469" i="4" s="1"/>
  <c r="F468" i="4"/>
  <c r="F467" i="4"/>
  <c r="E466" i="4"/>
  <c r="D466" i="4"/>
  <c r="F466" i="4" s="1"/>
  <c r="F465" i="4"/>
  <c r="F464" i="4"/>
  <c r="E463" i="4"/>
  <c r="D463" i="4"/>
  <c r="F462" i="4"/>
  <c r="F461" i="4"/>
  <c r="F460" i="4"/>
  <c r="E460" i="4"/>
  <c r="D460" i="4"/>
  <c r="F458" i="4"/>
  <c r="F457" i="4"/>
  <c r="F456" i="4"/>
  <c r="E455" i="4"/>
  <c r="E421" i="4" s="1"/>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F418" i="4" s="1"/>
  <c r="F417" i="4"/>
  <c r="E417" i="4"/>
  <c r="D417" i="4"/>
  <c r="D644" i="4" s="1"/>
  <c r="E416" i="4"/>
  <c r="E643" i="4" s="1"/>
  <c r="D637" i="1" s="1"/>
  <c r="D416" i="4"/>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E351" i="4" s="1"/>
  <c r="D356" i="4"/>
  <c r="F356" i="4" s="1"/>
  <c r="F355" i="4"/>
  <c r="F354" i="4"/>
  <c r="F353" i="4"/>
  <c r="E352" i="4"/>
  <c r="D352" i="4"/>
  <c r="F352" i="4" s="1"/>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D304" i="4"/>
  <c r="F304" i="4" s="1"/>
  <c r="F303" i="4"/>
  <c r="F302" i="4"/>
  <c r="F301" i="4"/>
  <c r="F300" i="4"/>
  <c r="E300" i="4"/>
  <c r="E299" i="4" s="1"/>
  <c r="E298" i="4" s="1"/>
  <c r="D300" i="4"/>
  <c r="D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59" i="1" s="1"/>
  <c r="D264"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E216" i="4"/>
  <c r="D216" i="4"/>
  <c r="F216" i="4" s="1"/>
  <c r="F215" i="4"/>
  <c r="E215" i="4"/>
  <c r="D215" i="4"/>
  <c r="F214" i="4"/>
  <c r="F213" i="4"/>
  <c r="F212" i="4"/>
  <c r="F211" i="4"/>
  <c r="E210" i="4"/>
  <c r="E196"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5" i="1" s="1"/>
  <c r="D159" i="4"/>
  <c r="F159" i="4" s="1"/>
  <c r="F158" i="4"/>
  <c r="F157" i="4"/>
  <c r="F156" i="4"/>
  <c r="F155" i="4"/>
  <c r="F154" i="4"/>
  <c r="E153" i="4"/>
  <c r="D153" i="4"/>
  <c r="F150" i="4"/>
  <c r="F149" i="4"/>
  <c r="F148" i="4"/>
  <c r="F147" i="4"/>
  <c r="F146" i="4"/>
  <c r="F145" i="4"/>
  <c r="F144" i="4"/>
  <c r="F143" i="4"/>
  <c r="F142" i="4"/>
  <c r="F141" i="4"/>
  <c r="F140" i="4"/>
  <c r="E140" i="4"/>
  <c r="E139" i="4" s="1"/>
  <c r="F139" i="4" s="1"/>
  <c r="D140" i="4"/>
  <c r="D139" i="4"/>
  <c r="F138" i="4"/>
  <c r="F137" i="4"/>
  <c r="F136" i="4"/>
  <c r="F135" i="4"/>
  <c r="E134" i="4"/>
  <c r="E133" i="4" s="1"/>
  <c r="D134" i="4"/>
  <c r="F132" i="4"/>
  <c r="F131" i="4"/>
  <c r="F130" i="4"/>
  <c r="F129" i="4"/>
  <c r="E128" i="4"/>
  <c r="D128" i="4"/>
  <c r="F127" i="4"/>
  <c r="F126" i="4"/>
  <c r="E125" i="4"/>
  <c r="F125" i="4" s="1"/>
  <c r="D125" i="4"/>
  <c r="D124"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E82" i="4" s="1"/>
  <c r="D83" i="4"/>
  <c r="F81" i="4"/>
  <c r="F80" i="4"/>
  <c r="F79" i="4"/>
  <c r="F78" i="4"/>
  <c r="F77" i="4"/>
  <c r="E77" i="4"/>
  <c r="D77" i="4"/>
  <c r="F76" i="4"/>
  <c r="F75" i="4"/>
  <c r="F74" i="4"/>
  <c r="E74" i="4"/>
  <c r="D74" i="4"/>
  <c r="F73" i="4"/>
  <c r="F72" i="4"/>
  <c r="E71" i="4"/>
  <c r="D71" i="4"/>
  <c r="F71" i="4" s="1"/>
  <c r="F70" i="4"/>
  <c r="F69" i="4"/>
  <c r="E68" i="4"/>
  <c r="E50" i="4"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C1577" i="1"/>
  <c r="H1577" i="1" s="1"/>
  <c r="C1576" i="1"/>
  <c r="G1576" i="1" s="1"/>
  <c r="G1575" i="1"/>
  <c r="C1575" i="1"/>
  <c r="H1575" i="1" s="1"/>
  <c r="G1574" i="1"/>
  <c r="C1574" i="1"/>
  <c r="H1574" i="1" s="1"/>
  <c r="C1573" i="1"/>
  <c r="H1573" i="1" s="1"/>
  <c r="H1572" i="1"/>
  <c r="G1572" i="1"/>
  <c r="C1572" i="1"/>
  <c r="C1571" i="1"/>
  <c r="H1571" i="1" s="1"/>
  <c r="C1569" i="1"/>
  <c r="H1569" i="1" s="1"/>
  <c r="H1568" i="1"/>
  <c r="G1568" i="1"/>
  <c r="C1568" i="1"/>
  <c r="C1567" i="1"/>
  <c r="C1566" i="1"/>
  <c r="H1566" i="1" s="1"/>
  <c r="C1565" i="1"/>
  <c r="H1565" i="1" s="1"/>
  <c r="H1564" i="1"/>
  <c r="G1564" i="1"/>
  <c r="C1564" i="1"/>
  <c r="G1563" i="1"/>
  <c r="C1563" i="1"/>
  <c r="H1563" i="1" s="1"/>
  <c r="C1562" i="1"/>
  <c r="H1562" i="1" s="1"/>
  <c r="C1561" i="1"/>
  <c r="H1561" i="1" s="1"/>
  <c r="H1560" i="1"/>
  <c r="G1560" i="1"/>
  <c r="C1560" i="1"/>
  <c r="G1559" i="1"/>
  <c r="C1559" i="1"/>
  <c r="H1559" i="1" s="1"/>
  <c r="C1558" i="1"/>
  <c r="H1558" i="1" s="1"/>
  <c r="C1557" i="1"/>
  <c r="H1557" i="1" s="1"/>
  <c r="H1556" i="1"/>
  <c r="G1556" i="1"/>
  <c r="C1556" i="1"/>
  <c r="G1555" i="1"/>
  <c r="C1555" i="1"/>
  <c r="H1555" i="1" s="1"/>
  <c r="C1554" i="1"/>
  <c r="H1554" i="1" s="1"/>
  <c r="C1553" i="1"/>
  <c r="H1553" i="1" s="1"/>
  <c r="H1552" i="1"/>
  <c r="G1552" i="1"/>
  <c r="C1552" i="1"/>
  <c r="C1551" i="1"/>
  <c r="H1551" i="1" s="1"/>
  <c r="C1550" i="1"/>
  <c r="H1550" i="1" s="1"/>
  <c r="C1549" i="1"/>
  <c r="H1549" i="1" s="1"/>
  <c r="H1548" i="1"/>
  <c r="G1548" i="1"/>
  <c r="C1548" i="1"/>
  <c r="C1547" i="1"/>
  <c r="H1547" i="1" s="1"/>
  <c r="C1546" i="1"/>
  <c r="H1546" i="1" s="1"/>
  <c r="C1545" i="1"/>
  <c r="H1545" i="1" s="1"/>
  <c r="H1544" i="1"/>
  <c r="G1544" i="1"/>
  <c r="C1544" i="1"/>
  <c r="C1543" i="1"/>
  <c r="H1543" i="1" s="1"/>
  <c r="C1542" i="1"/>
  <c r="H1542" i="1" s="1"/>
  <c r="C1541" i="1"/>
  <c r="H1541" i="1" s="1"/>
  <c r="H1540" i="1"/>
  <c r="G1540" i="1"/>
  <c r="C1540" i="1"/>
  <c r="C1539" i="1"/>
  <c r="H1539" i="1" s="1"/>
  <c r="C1538" i="1"/>
  <c r="H1538" i="1" s="1"/>
  <c r="C1537" i="1"/>
  <c r="H1537" i="1" s="1"/>
  <c r="H1536" i="1"/>
  <c r="G1536" i="1"/>
  <c r="C1536" i="1"/>
  <c r="C1535" i="1"/>
  <c r="H1535" i="1" s="1"/>
  <c r="C1534" i="1"/>
  <c r="H1534" i="1" s="1"/>
  <c r="C1533" i="1"/>
  <c r="H1533" i="1" s="1"/>
  <c r="H1532" i="1"/>
  <c r="G1532" i="1"/>
  <c r="C1532" i="1"/>
  <c r="G1531" i="1"/>
  <c r="C1531" i="1"/>
  <c r="H1531" i="1" s="1"/>
  <c r="C1530" i="1"/>
  <c r="H1530" i="1" s="1"/>
  <c r="C1529" i="1"/>
  <c r="H1529" i="1" s="1"/>
  <c r="H1528" i="1"/>
  <c r="G1528" i="1"/>
  <c r="C1528" i="1"/>
  <c r="G1527" i="1"/>
  <c r="C1527" i="1"/>
  <c r="H1527" i="1" s="1"/>
  <c r="C1526" i="1"/>
  <c r="H1526" i="1" s="1"/>
  <c r="C1525" i="1"/>
  <c r="H1525" i="1" s="1"/>
  <c r="H1524" i="1"/>
  <c r="G1524" i="1"/>
  <c r="C1524" i="1"/>
  <c r="C1523" i="1"/>
  <c r="H1523" i="1" s="1"/>
  <c r="C1522" i="1"/>
  <c r="H1522" i="1" s="1"/>
  <c r="C1521" i="1"/>
  <c r="H1521" i="1" s="1"/>
  <c r="H1520" i="1"/>
  <c r="G1520" i="1"/>
  <c r="C1520" i="1"/>
  <c r="C1519" i="1"/>
  <c r="H1516" i="1"/>
  <c r="G1516" i="1"/>
  <c r="C1516" i="1"/>
  <c r="C1515" i="1"/>
  <c r="H1515" i="1" s="1"/>
  <c r="C1514" i="1"/>
  <c r="H1514" i="1" s="1"/>
  <c r="C1513" i="1"/>
  <c r="H1513" i="1" s="1"/>
  <c r="H1512" i="1"/>
  <c r="G1512" i="1"/>
  <c r="C1512" i="1"/>
  <c r="C1511" i="1"/>
  <c r="H1511" i="1" s="1"/>
  <c r="C1510" i="1"/>
  <c r="H1510" i="1" s="1"/>
  <c r="C1509" i="1"/>
  <c r="H1509" i="1" s="1"/>
  <c r="H1508" i="1"/>
  <c r="G1508" i="1"/>
  <c r="C1508" i="1"/>
  <c r="C1507" i="1"/>
  <c r="H1507" i="1" s="1"/>
  <c r="C1506" i="1"/>
  <c r="H1506" i="1" s="1"/>
  <c r="C1505" i="1"/>
  <c r="H1505" i="1" s="1"/>
  <c r="C1504" i="1"/>
  <c r="G1504" i="1" s="1"/>
  <c r="C1503" i="1"/>
  <c r="H1503" i="1" s="1"/>
  <c r="C1502" i="1"/>
  <c r="H1502" i="1" s="1"/>
  <c r="C1501" i="1"/>
  <c r="H1501" i="1" s="1"/>
  <c r="C1500" i="1"/>
  <c r="H1500" i="1" s="1"/>
  <c r="C1499" i="1"/>
  <c r="H1499" i="1" s="1"/>
  <c r="C1498" i="1"/>
  <c r="H1498" i="1" s="1"/>
  <c r="C1497" i="1"/>
  <c r="H1497" i="1" s="1"/>
  <c r="H1496" i="1"/>
  <c r="C1496" i="1"/>
  <c r="G1496" i="1" s="1"/>
  <c r="G1495" i="1"/>
  <c r="C1495" i="1"/>
  <c r="H1495" i="1" s="1"/>
  <c r="C1494" i="1"/>
  <c r="H1494" i="1" s="1"/>
  <c r="C1493" i="1"/>
  <c r="H1493" i="1" s="1"/>
  <c r="C1492" i="1"/>
  <c r="G1492" i="1" s="1"/>
  <c r="C1491" i="1"/>
  <c r="H1491" i="1" s="1"/>
  <c r="C1490" i="1"/>
  <c r="H1490" i="1" s="1"/>
  <c r="C1489" i="1"/>
  <c r="H1489" i="1" s="1"/>
  <c r="H1488" i="1"/>
  <c r="G1488" i="1"/>
  <c r="C1488" i="1"/>
  <c r="C1487" i="1"/>
  <c r="H1487" i="1" s="1"/>
  <c r="C1486" i="1"/>
  <c r="H1486" i="1" s="1"/>
  <c r="C1485" i="1"/>
  <c r="H1485" i="1" s="1"/>
  <c r="C1484" i="1"/>
  <c r="G1484" i="1" s="1"/>
  <c r="C1482" i="1"/>
  <c r="H1482" i="1" s="1"/>
  <c r="H1480" i="1"/>
  <c r="C1480" i="1"/>
  <c r="G1480" i="1" s="1"/>
  <c r="H1479" i="1"/>
  <c r="D1479" i="1"/>
  <c r="C1479" i="1"/>
  <c r="G1479" i="1" s="1"/>
  <c r="I1479" i="1" s="1"/>
  <c r="H1478" i="1"/>
  <c r="G1478" i="1"/>
  <c r="I1478" i="1" s="1"/>
  <c r="D1478" i="1"/>
  <c r="C1478" i="1"/>
  <c r="J1478" i="1" s="1"/>
  <c r="H1477" i="1"/>
  <c r="I1477" i="1" s="1"/>
  <c r="D1477" i="1"/>
  <c r="C1477" i="1"/>
  <c r="G1477" i="1" s="1"/>
  <c r="H1476" i="1"/>
  <c r="G1476" i="1"/>
  <c r="I1476" i="1" s="1"/>
  <c r="D1476" i="1"/>
  <c r="C1476" i="1"/>
  <c r="J1476" i="1" s="1"/>
  <c r="D1475" i="1"/>
  <c r="G1475" i="1" s="1"/>
  <c r="C1475" i="1"/>
  <c r="D1474" i="1"/>
  <c r="C1474" i="1"/>
  <c r="J1474" i="1" s="1"/>
  <c r="D1473" i="1"/>
  <c r="G1473" i="1" s="1"/>
  <c r="C1473" i="1"/>
  <c r="D1472" i="1"/>
  <c r="C1472" i="1"/>
  <c r="J1472" i="1" s="1"/>
  <c r="D1471" i="1"/>
  <c r="C1471" i="1"/>
  <c r="D1470" i="1"/>
  <c r="C1470" i="1"/>
  <c r="H1470" i="1" s="1"/>
  <c r="H1469" i="1"/>
  <c r="G1469" i="1"/>
  <c r="D1469" i="1"/>
  <c r="C1469" i="1"/>
  <c r="H1468" i="1"/>
  <c r="D1468" i="1"/>
  <c r="C1468" i="1"/>
  <c r="G1468" i="1" s="1"/>
  <c r="I1468" i="1" s="1"/>
  <c r="H1467" i="1"/>
  <c r="G1467" i="1"/>
  <c r="I1467" i="1" s="1"/>
  <c r="D1467" i="1"/>
  <c r="C1467" i="1"/>
  <c r="J1467" i="1" s="1"/>
  <c r="H1466" i="1"/>
  <c r="D1466" i="1"/>
  <c r="C1466" i="1"/>
  <c r="G1466" i="1" s="1"/>
  <c r="I1466" i="1" s="1"/>
  <c r="H1465" i="1"/>
  <c r="G1465" i="1"/>
  <c r="I1465" i="1" s="1"/>
  <c r="D1465" i="1"/>
  <c r="C1465" i="1"/>
  <c r="J1465" i="1" s="1"/>
  <c r="J1464" i="1"/>
  <c r="H1464" i="1"/>
  <c r="I1464" i="1" s="1"/>
  <c r="G1464" i="1"/>
  <c r="D1464" i="1"/>
  <c r="C1464" i="1"/>
  <c r="H1463" i="1"/>
  <c r="G1463" i="1"/>
  <c r="I1463" i="1" s="1"/>
  <c r="D1463" i="1"/>
  <c r="C1463" i="1"/>
  <c r="J1463" i="1" s="1"/>
  <c r="J1462" i="1"/>
  <c r="H1462" i="1"/>
  <c r="I1462" i="1" s="1"/>
  <c r="G1462" i="1"/>
  <c r="D1462" i="1"/>
  <c r="C1462" i="1"/>
  <c r="D1461" i="1"/>
  <c r="C1461" i="1"/>
  <c r="H1461" i="1" s="1"/>
  <c r="G1460" i="1"/>
  <c r="D1460" i="1"/>
  <c r="C1460" i="1"/>
  <c r="D1459" i="1"/>
  <c r="C1459" i="1"/>
  <c r="J1459" i="1" s="1"/>
  <c r="D1458" i="1"/>
  <c r="G1458" i="1" s="1"/>
  <c r="C1458" i="1"/>
  <c r="D1457" i="1"/>
  <c r="C1457" i="1"/>
  <c r="J1457" i="1" s="1"/>
  <c r="D1456" i="1"/>
  <c r="C1456" i="1"/>
  <c r="D1455" i="1"/>
  <c r="C1455" i="1"/>
  <c r="J1455" i="1" s="1"/>
  <c r="D1454" i="1"/>
  <c r="C1454" i="1"/>
  <c r="H1453" i="1"/>
  <c r="D1453" i="1"/>
  <c r="C1453" i="1"/>
  <c r="G1453" i="1" s="1"/>
  <c r="H1452" i="1"/>
  <c r="G1452" i="1"/>
  <c r="I1452" i="1" s="1"/>
  <c r="D1452" i="1"/>
  <c r="C1452" i="1"/>
  <c r="J1452" i="1" s="1"/>
  <c r="H1451" i="1"/>
  <c r="I1451" i="1" s="1"/>
  <c r="D1451" i="1"/>
  <c r="C1451" i="1"/>
  <c r="G1451" i="1" s="1"/>
  <c r="H1450" i="1"/>
  <c r="G1450" i="1"/>
  <c r="I1450" i="1" s="1"/>
  <c r="D1450" i="1"/>
  <c r="C1450" i="1"/>
  <c r="J1450" i="1" s="1"/>
  <c r="I1449" i="1"/>
  <c r="H1449" i="1"/>
  <c r="D1449" i="1"/>
  <c r="C1449" i="1"/>
  <c r="G1449" i="1" s="1"/>
  <c r="H1448" i="1"/>
  <c r="G1448" i="1"/>
  <c r="I1448" i="1" s="1"/>
  <c r="D1448" i="1"/>
  <c r="C1448" i="1"/>
  <c r="J1448" i="1" s="1"/>
  <c r="H1447" i="1"/>
  <c r="D1447" i="1"/>
  <c r="C1447" i="1"/>
  <c r="G1447" i="1" s="1"/>
  <c r="I1447" i="1" s="1"/>
  <c r="H1446" i="1"/>
  <c r="G1446" i="1"/>
  <c r="I1446" i="1" s="1"/>
  <c r="D1446" i="1"/>
  <c r="C1446" i="1"/>
  <c r="J1446" i="1" s="1"/>
  <c r="H1445" i="1"/>
  <c r="G1445" i="1"/>
  <c r="D1445" i="1"/>
  <c r="C1445" i="1"/>
  <c r="J1445" i="1" s="1"/>
  <c r="G1444" i="1"/>
  <c r="D1444" i="1"/>
  <c r="J1444" i="1" s="1"/>
  <c r="C1444" i="1"/>
  <c r="H1443" i="1"/>
  <c r="G1443" i="1"/>
  <c r="I1443" i="1" s="1"/>
  <c r="D1443" i="1"/>
  <c r="C1443" i="1"/>
  <c r="J1443" i="1" s="1"/>
  <c r="G1442" i="1"/>
  <c r="D1442" i="1"/>
  <c r="J1442" i="1" s="1"/>
  <c r="C1442" i="1"/>
  <c r="H1441" i="1"/>
  <c r="G1441" i="1"/>
  <c r="D1441" i="1"/>
  <c r="C1441" i="1"/>
  <c r="J1441" i="1" s="1"/>
  <c r="J1440" i="1"/>
  <c r="H1440" i="1"/>
  <c r="G1440" i="1"/>
  <c r="I1440" i="1" s="1"/>
  <c r="D1440" i="1"/>
  <c r="C1440" i="1"/>
  <c r="H1439" i="1"/>
  <c r="G1439" i="1"/>
  <c r="I1439" i="1" s="1"/>
  <c r="D1439" i="1"/>
  <c r="C1439" i="1"/>
  <c r="J1439" i="1" s="1"/>
  <c r="D1438" i="1"/>
  <c r="C1438" i="1"/>
  <c r="H1438" i="1" s="1"/>
  <c r="D1437" i="1"/>
  <c r="C1437" i="1"/>
  <c r="H1437" i="1" s="1"/>
  <c r="D1434" i="1"/>
  <c r="C1434" i="1"/>
  <c r="H1434" i="1" s="1"/>
  <c r="H1433" i="1"/>
  <c r="G1433" i="1"/>
  <c r="D1433" i="1"/>
  <c r="C1433" i="1"/>
  <c r="D1432" i="1"/>
  <c r="C1432" i="1"/>
  <c r="H1432" i="1" s="1"/>
  <c r="D1431" i="1"/>
  <c r="C1431" i="1"/>
  <c r="H1431" i="1" s="1"/>
  <c r="H1430" i="1"/>
  <c r="G1430" i="1"/>
  <c r="D1430" i="1"/>
  <c r="C1430" i="1"/>
  <c r="D1429" i="1"/>
  <c r="C1429" i="1"/>
  <c r="H1429" i="1" s="1"/>
  <c r="G1428" i="1"/>
  <c r="D1428" i="1"/>
  <c r="C1428" i="1"/>
  <c r="H1428" i="1" s="1"/>
  <c r="H1427" i="1"/>
  <c r="G1427" i="1"/>
  <c r="D1427" i="1"/>
  <c r="C1427" i="1"/>
  <c r="H1426" i="1"/>
  <c r="D1426" i="1"/>
  <c r="C1426" i="1"/>
  <c r="G1426" i="1" s="1"/>
  <c r="G1425" i="1"/>
  <c r="D1425" i="1"/>
  <c r="C1425" i="1"/>
  <c r="H1425" i="1" s="1"/>
  <c r="H1424" i="1"/>
  <c r="G1424" i="1"/>
  <c r="D1424" i="1"/>
  <c r="C1424" i="1"/>
  <c r="H1423" i="1"/>
  <c r="D1423" i="1"/>
  <c r="C1423" i="1"/>
  <c r="G1423" i="1" s="1"/>
  <c r="H1422" i="1"/>
  <c r="G1422" i="1"/>
  <c r="D1422" i="1"/>
  <c r="C1422" i="1"/>
  <c r="H1421" i="1"/>
  <c r="G1421" i="1"/>
  <c r="D1421" i="1"/>
  <c r="C1421" i="1"/>
  <c r="H1420" i="1"/>
  <c r="D1420" i="1"/>
  <c r="C1420" i="1"/>
  <c r="G1420" i="1" s="1"/>
  <c r="H1419" i="1"/>
  <c r="G1419" i="1"/>
  <c r="D1419" i="1"/>
  <c r="C1419" i="1"/>
  <c r="H1418" i="1"/>
  <c r="G1418" i="1"/>
  <c r="D1418" i="1"/>
  <c r="C1418" i="1"/>
  <c r="H1417" i="1"/>
  <c r="D1417" i="1"/>
  <c r="G1417" i="1" s="1"/>
  <c r="C1417" i="1"/>
  <c r="H1416" i="1"/>
  <c r="G1416" i="1"/>
  <c r="D1416" i="1"/>
  <c r="C1416" i="1"/>
  <c r="H1415" i="1"/>
  <c r="G1415" i="1"/>
  <c r="D1415" i="1"/>
  <c r="C1415" i="1"/>
  <c r="H1414" i="1"/>
  <c r="G1414" i="1"/>
  <c r="D1414" i="1"/>
  <c r="C1414" i="1"/>
  <c r="H1413" i="1"/>
  <c r="G1413" i="1"/>
  <c r="D1413" i="1"/>
  <c r="C1413" i="1"/>
  <c r="D1412" i="1"/>
  <c r="H1412" i="1" s="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G1244" i="1" s="1"/>
  <c r="C1244" i="1"/>
  <c r="H1243" i="1"/>
  <c r="G1243" i="1"/>
  <c r="D1243" i="1"/>
  <c r="C1243" i="1"/>
  <c r="H1242" i="1"/>
  <c r="G1242" i="1"/>
  <c r="D1242" i="1"/>
  <c r="C1242" i="1"/>
  <c r="D1241" i="1"/>
  <c r="G1241" i="1" s="1"/>
  <c r="C1241" i="1"/>
  <c r="H1240" i="1"/>
  <c r="G1240" i="1"/>
  <c r="D1240" i="1"/>
  <c r="C1240" i="1"/>
  <c r="H1239" i="1"/>
  <c r="G1239" i="1"/>
  <c r="D1239" i="1"/>
  <c r="C1239" i="1"/>
  <c r="H1238" i="1"/>
  <c r="G1238" i="1"/>
  <c r="D1238" i="1"/>
  <c r="C1238" i="1"/>
  <c r="D1237" i="1"/>
  <c r="H1237" i="1" s="1"/>
  <c r="C1237" i="1"/>
  <c r="D1236" i="1"/>
  <c r="H1236" i="1" s="1"/>
  <c r="C1236" i="1"/>
  <c r="D1235" i="1"/>
  <c r="H1235" i="1" s="1"/>
  <c r="C1235" i="1"/>
  <c r="H1234" i="1"/>
  <c r="G1234" i="1"/>
  <c r="D1234" i="1"/>
  <c r="C1234" i="1"/>
  <c r="H1233" i="1"/>
  <c r="G1233" i="1"/>
  <c r="D1233" i="1"/>
  <c r="C1233" i="1"/>
  <c r="D1232" i="1"/>
  <c r="H1232" i="1" s="1"/>
  <c r="C1232" i="1"/>
  <c r="H1231" i="1"/>
  <c r="G1231" i="1"/>
  <c r="D1231" i="1"/>
  <c r="C1231" i="1"/>
  <c r="H1230" i="1"/>
  <c r="G1230" i="1"/>
  <c r="D1230" i="1"/>
  <c r="C1230" i="1"/>
  <c r="H1229" i="1"/>
  <c r="D1229" i="1"/>
  <c r="G1229" i="1" s="1"/>
  <c r="C1229" i="1"/>
  <c r="H1228" i="1"/>
  <c r="G1228" i="1"/>
  <c r="D1228" i="1"/>
  <c r="C1228" i="1"/>
  <c r="D1227" i="1"/>
  <c r="H1227" i="1" s="1"/>
  <c r="C1227" i="1"/>
  <c r="H1226" i="1"/>
  <c r="G1226" i="1"/>
  <c r="D1226" i="1"/>
  <c r="C1226" i="1"/>
  <c r="H1225" i="1"/>
  <c r="G1225" i="1"/>
  <c r="D1225" i="1"/>
  <c r="C1225" i="1"/>
  <c r="H1224" i="1"/>
  <c r="G1224" i="1"/>
  <c r="D1224" i="1"/>
  <c r="C1224" i="1"/>
  <c r="D1223" i="1"/>
  <c r="G1223" i="1" s="1"/>
  <c r="C1223" i="1"/>
  <c r="C1222" i="1"/>
  <c r="H1221" i="1"/>
  <c r="G1221" i="1"/>
  <c r="D1221" i="1"/>
  <c r="C1221" i="1"/>
  <c r="H1220" i="1"/>
  <c r="G1220" i="1"/>
  <c r="D1220" i="1"/>
  <c r="C1220" i="1"/>
  <c r="H1219" i="1"/>
  <c r="G1219" i="1"/>
  <c r="D1219" i="1"/>
  <c r="C1219" i="1"/>
  <c r="H1218" i="1"/>
  <c r="G1218" i="1"/>
  <c r="D1218" i="1"/>
  <c r="C1218" i="1"/>
  <c r="H1217" i="1"/>
  <c r="D1217" i="1"/>
  <c r="G1217" i="1" s="1"/>
  <c r="C1217" i="1"/>
  <c r="D1216" i="1"/>
  <c r="H1216"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D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G1156" i="1"/>
  <c r="D1156" i="1"/>
  <c r="H1156" i="1" s="1"/>
  <c r="C1156" i="1"/>
  <c r="D1155" i="1"/>
  <c r="H1155" i="1" s="1"/>
  <c r="C1155" i="1"/>
  <c r="D1154" i="1"/>
  <c r="D1151" i="1"/>
  <c r="H1151" i="1" s="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C1142" i="1"/>
  <c r="H1141" i="1"/>
  <c r="G1141" i="1"/>
  <c r="D1141" i="1"/>
  <c r="C1141" i="1"/>
  <c r="H1140" i="1"/>
  <c r="G1140" i="1"/>
  <c r="D1140" i="1"/>
  <c r="C1140" i="1"/>
  <c r="H1139" i="1"/>
  <c r="G1139" i="1"/>
  <c r="D1139" i="1"/>
  <c r="C1139" i="1"/>
  <c r="H1138" i="1"/>
  <c r="G1138" i="1"/>
  <c r="D1138" i="1"/>
  <c r="C1138" i="1"/>
  <c r="H1137" i="1"/>
  <c r="G1137" i="1"/>
  <c r="D1137" i="1"/>
  <c r="C1137" i="1"/>
  <c r="H1136" i="1"/>
  <c r="D1136" i="1"/>
  <c r="G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G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C1066"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D1031" i="1"/>
  <c r="H1031" i="1" s="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G1018" i="1"/>
  <c r="D1018" i="1"/>
  <c r="H1018" i="1" s="1"/>
  <c r="C1018" i="1"/>
  <c r="H1017" i="1"/>
  <c r="G1017" i="1"/>
  <c r="D1017" i="1"/>
  <c r="C1017" i="1"/>
  <c r="H1016" i="1"/>
  <c r="G1016" i="1"/>
  <c r="D1016" i="1"/>
  <c r="C1016" i="1"/>
  <c r="H1015" i="1"/>
  <c r="G1015" i="1"/>
  <c r="D1015" i="1"/>
  <c r="C1015" i="1"/>
  <c r="D1014" i="1"/>
  <c r="H1014" i="1" s="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H1004" i="1" s="1"/>
  <c r="C1004" i="1"/>
  <c r="H1003" i="1"/>
  <c r="G1003" i="1"/>
  <c r="D1003" i="1"/>
  <c r="C1003" i="1"/>
  <c r="D1002" i="1"/>
  <c r="H1002" i="1" s="1"/>
  <c r="C1002" i="1"/>
  <c r="D1001" i="1"/>
  <c r="H1001" i="1" s="1"/>
  <c r="C1001" i="1"/>
  <c r="H1000" i="1"/>
  <c r="G1000" i="1"/>
  <c r="D1000" i="1"/>
  <c r="C1000" i="1"/>
  <c r="G999" i="1"/>
  <c r="D999" i="1"/>
  <c r="H999" i="1" s="1"/>
  <c r="C999" i="1"/>
  <c r="D998" i="1"/>
  <c r="H998" i="1" s="1"/>
  <c r="C998" i="1"/>
  <c r="H997" i="1"/>
  <c r="D997" i="1"/>
  <c r="G997" i="1" s="1"/>
  <c r="C997" i="1"/>
  <c r="D996" i="1"/>
  <c r="H996" i="1" s="1"/>
  <c r="C996" i="1"/>
  <c r="D995" i="1"/>
  <c r="H995" i="1" s="1"/>
  <c r="C995" i="1"/>
  <c r="H994" i="1"/>
  <c r="G994" i="1"/>
  <c r="D994" i="1"/>
  <c r="C994" i="1"/>
  <c r="D993" i="1"/>
  <c r="H993" i="1" s="1"/>
  <c r="C993" i="1"/>
  <c r="H992" i="1"/>
  <c r="G992" i="1"/>
  <c r="D992" i="1"/>
  <c r="C992" i="1"/>
  <c r="D991" i="1"/>
  <c r="H991" i="1" s="1"/>
  <c r="C991" i="1"/>
  <c r="C990" i="1"/>
  <c r="H989" i="1"/>
  <c r="G989" i="1"/>
  <c r="D989" i="1"/>
  <c r="C989" i="1"/>
  <c r="H988" i="1"/>
  <c r="G988" i="1"/>
  <c r="D988" i="1"/>
  <c r="C988" i="1"/>
  <c r="G987" i="1"/>
  <c r="D987" i="1"/>
  <c r="H987" i="1" s="1"/>
  <c r="C987" i="1"/>
  <c r="G986"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G715" i="1"/>
  <c r="D715" i="1"/>
  <c r="H715" i="1" s="1"/>
  <c r="C715" i="1"/>
  <c r="H714" i="1"/>
  <c r="G714" i="1"/>
  <c r="D714" i="1"/>
  <c r="C714" i="1"/>
  <c r="D713" i="1"/>
  <c r="H713" i="1" s="1"/>
  <c r="C713" i="1"/>
  <c r="H712" i="1"/>
  <c r="G712" i="1"/>
  <c r="D712" i="1"/>
  <c r="C712" i="1"/>
  <c r="H711" i="1"/>
  <c r="D711" i="1"/>
  <c r="G711" i="1" s="1"/>
  <c r="C711" i="1"/>
  <c r="H710" i="1"/>
  <c r="G710" i="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D645" i="1"/>
  <c r="G645" i="1" s="1"/>
  <c r="C645" i="1"/>
  <c r="D644" i="1"/>
  <c r="H644" i="1" s="1"/>
  <c r="C644" i="1"/>
  <c r="H643" i="1"/>
  <c r="D643" i="1"/>
  <c r="G643" i="1" s="1"/>
  <c r="C643" i="1"/>
  <c r="D642" i="1"/>
  <c r="G642" i="1" s="1"/>
  <c r="C642" i="1"/>
  <c r="D641" i="1"/>
  <c r="H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D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D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C484" i="1"/>
  <c r="H483" i="1"/>
  <c r="G483" i="1"/>
  <c r="D483" i="1"/>
  <c r="C483" i="1"/>
  <c r="H482" i="1"/>
  <c r="G482" i="1"/>
  <c r="D482" i="1"/>
  <c r="C482" i="1"/>
  <c r="H481" i="1"/>
  <c r="G481" i="1"/>
  <c r="D481" i="1"/>
  <c r="C481" i="1"/>
  <c r="H480" i="1"/>
  <c r="G480" i="1"/>
  <c r="D480" i="1"/>
  <c r="C480" i="1"/>
  <c r="H479" i="1"/>
  <c r="G479" i="1"/>
  <c r="D479" i="1"/>
  <c r="C479" i="1"/>
  <c r="C478" i="1"/>
  <c r="G477" i="1"/>
  <c r="D477" i="1"/>
  <c r="C477" i="1"/>
  <c r="H476" i="1"/>
  <c r="D476" i="1"/>
  <c r="G476" i="1" s="1"/>
  <c r="C476" i="1"/>
  <c r="D475" i="1"/>
  <c r="C475" i="1"/>
  <c r="D474" i="1"/>
  <c r="C474" i="1"/>
  <c r="H473" i="1"/>
  <c r="G473" i="1"/>
  <c r="D473" i="1"/>
  <c r="C473" i="1"/>
  <c r="D472" i="1"/>
  <c r="C472" i="1"/>
  <c r="D471" i="1"/>
  <c r="C471" i="1"/>
  <c r="D470" i="1"/>
  <c r="C470" i="1"/>
  <c r="D469" i="1"/>
  <c r="C469" i="1"/>
  <c r="G468" i="1"/>
  <c r="D468" i="1"/>
  <c r="C468" i="1"/>
  <c r="H468" i="1" s="1"/>
  <c r="D467" i="1"/>
  <c r="C467" i="1"/>
  <c r="H467" i="1" s="1"/>
  <c r="D466" i="1"/>
  <c r="C466" i="1"/>
  <c r="G465" i="1"/>
  <c r="D465" i="1"/>
  <c r="C465" i="1"/>
  <c r="H464" i="1"/>
  <c r="D464" i="1"/>
  <c r="C464" i="1"/>
  <c r="G464" i="1" s="1"/>
  <c r="D463" i="1"/>
  <c r="C463" i="1"/>
  <c r="D462" i="1"/>
  <c r="C462" i="1"/>
  <c r="D461" i="1"/>
  <c r="C461" i="1"/>
  <c r="H461" i="1" s="1"/>
  <c r="D460" i="1"/>
  <c r="C460" i="1"/>
  <c r="D459" i="1"/>
  <c r="C459" i="1"/>
  <c r="D458" i="1"/>
  <c r="C458" i="1"/>
  <c r="D457" i="1"/>
  <c r="C457" i="1"/>
  <c r="G456" i="1"/>
  <c r="D456" i="1"/>
  <c r="C456" i="1"/>
  <c r="H456" i="1" s="1"/>
  <c r="D455" i="1"/>
  <c r="C455" i="1"/>
  <c r="D454" i="1"/>
  <c r="C454" i="1"/>
  <c r="H452" i="1"/>
  <c r="D452" i="1"/>
  <c r="C452" i="1"/>
  <c r="G452" i="1" s="1"/>
  <c r="D451" i="1"/>
  <c r="C451" i="1"/>
  <c r="D450" i="1"/>
  <c r="C450" i="1"/>
  <c r="D449" i="1"/>
  <c r="C449" i="1"/>
  <c r="H449" i="1" s="1"/>
  <c r="D448" i="1"/>
  <c r="C448" i="1"/>
  <c r="D447" i="1"/>
  <c r="C447" i="1"/>
  <c r="D446" i="1"/>
  <c r="C446" i="1"/>
  <c r="D445" i="1"/>
  <c r="C445" i="1"/>
  <c r="H444" i="1"/>
  <c r="D444" i="1"/>
  <c r="C444" i="1"/>
  <c r="G444" i="1" s="1"/>
  <c r="G443" i="1"/>
  <c r="D443" i="1"/>
  <c r="C443" i="1"/>
  <c r="H443" i="1" s="1"/>
  <c r="D442" i="1"/>
  <c r="C442" i="1"/>
  <c r="H441" i="1"/>
  <c r="D441" i="1"/>
  <c r="G441" i="1" s="1"/>
  <c r="C441" i="1"/>
  <c r="D440" i="1"/>
  <c r="C440" i="1"/>
  <c r="D439" i="1"/>
  <c r="C439" i="1"/>
  <c r="D438" i="1"/>
  <c r="H438" i="1" s="1"/>
  <c r="C438" i="1"/>
  <c r="H437" i="1"/>
  <c r="D437" i="1"/>
  <c r="C437" i="1"/>
  <c r="G437" i="1" s="1"/>
  <c r="D436" i="1"/>
  <c r="C436" i="1"/>
  <c r="D435" i="1"/>
  <c r="C435" i="1"/>
  <c r="D434" i="1"/>
  <c r="G434" i="1" s="1"/>
  <c r="C434" i="1"/>
  <c r="D433" i="1"/>
  <c r="C433" i="1"/>
  <c r="G432" i="1"/>
  <c r="D432" i="1"/>
  <c r="C432" i="1"/>
  <c r="H432" i="1" s="1"/>
  <c r="H431" i="1"/>
  <c r="D431" i="1"/>
  <c r="G431" i="1" s="1"/>
  <c r="C431" i="1"/>
  <c r="D430" i="1"/>
  <c r="C430" i="1"/>
  <c r="D429" i="1"/>
  <c r="C429" i="1"/>
  <c r="D428" i="1"/>
  <c r="C428" i="1"/>
  <c r="D427" i="1"/>
  <c r="C427" i="1"/>
  <c r="H426" i="1"/>
  <c r="D426" i="1"/>
  <c r="C426" i="1"/>
  <c r="G426" i="1" s="1"/>
  <c r="G425" i="1"/>
  <c r="D425" i="1"/>
  <c r="C425" i="1"/>
  <c r="H425" i="1" s="1"/>
  <c r="D424" i="1"/>
  <c r="C424" i="1"/>
  <c r="D423" i="1"/>
  <c r="G423" i="1" s="1"/>
  <c r="C423" i="1"/>
  <c r="D422" i="1"/>
  <c r="C422" i="1"/>
  <c r="D421" i="1"/>
  <c r="C421" i="1"/>
  <c r="D420" i="1"/>
  <c r="G420" i="1" s="1"/>
  <c r="C420" i="1"/>
  <c r="H419" i="1"/>
  <c r="D419" i="1"/>
  <c r="C419" i="1"/>
  <c r="G419" i="1" s="1"/>
  <c r="D418" i="1"/>
  <c r="C418" i="1"/>
  <c r="D417" i="1"/>
  <c r="C417" i="1"/>
  <c r="D416" i="1"/>
  <c r="G416" i="1" s="1"/>
  <c r="C416" i="1"/>
  <c r="D415" i="1"/>
  <c r="D413" i="1"/>
  <c r="G413" i="1" s="1"/>
  <c r="C413" i="1"/>
  <c r="D412" i="1"/>
  <c r="C412" i="1"/>
  <c r="D411" i="1"/>
  <c r="C411" i="1"/>
  <c r="D406" i="1"/>
  <c r="C406" i="1"/>
  <c r="H405" i="1"/>
  <c r="D405" i="1"/>
  <c r="G405" i="1" s="1"/>
  <c r="C405" i="1"/>
  <c r="D404" i="1"/>
  <c r="C404" i="1"/>
  <c r="H401" i="1"/>
  <c r="D401" i="1"/>
  <c r="C401" i="1"/>
  <c r="G401" i="1" s="1"/>
  <c r="D400" i="1"/>
  <c r="C400" i="1"/>
  <c r="D399" i="1"/>
  <c r="C399" i="1"/>
  <c r="D398" i="1"/>
  <c r="G398" i="1" s="1"/>
  <c r="C398" i="1"/>
  <c r="D397" i="1"/>
  <c r="C397" i="1"/>
  <c r="G396" i="1"/>
  <c r="D396" i="1"/>
  <c r="C396" i="1"/>
  <c r="H396" i="1" s="1"/>
  <c r="H395" i="1"/>
  <c r="G395" i="1"/>
  <c r="D395" i="1"/>
  <c r="C395" i="1"/>
  <c r="D394" i="1"/>
  <c r="C394" i="1"/>
  <c r="D393" i="1"/>
  <c r="C393" i="1"/>
  <c r="D392" i="1"/>
  <c r="C392" i="1"/>
  <c r="D391" i="1"/>
  <c r="C391" i="1"/>
  <c r="H390" i="1"/>
  <c r="D390" i="1"/>
  <c r="C390" i="1"/>
  <c r="G390" i="1" s="1"/>
  <c r="G389" i="1"/>
  <c r="D389" i="1"/>
  <c r="C389" i="1"/>
  <c r="H389" i="1" s="1"/>
  <c r="D388" i="1"/>
  <c r="C388" i="1"/>
  <c r="D387" i="1"/>
  <c r="H387" i="1" s="1"/>
  <c r="C387" i="1"/>
  <c r="D386" i="1"/>
  <c r="C386" i="1"/>
  <c r="D385" i="1"/>
  <c r="C385" i="1"/>
  <c r="D384" i="1"/>
  <c r="C384" i="1"/>
  <c r="H384" i="1" s="1"/>
  <c r="H383" i="1"/>
  <c r="D383" i="1"/>
  <c r="C383" i="1"/>
  <c r="G383" i="1" s="1"/>
  <c r="D382" i="1"/>
  <c r="C382" i="1"/>
  <c r="D381" i="1"/>
  <c r="C381" i="1"/>
  <c r="H380" i="1"/>
  <c r="D380" i="1"/>
  <c r="G380" i="1" s="1"/>
  <c r="C380" i="1"/>
  <c r="D379" i="1"/>
  <c r="C379" i="1"/>
  <c r="D378" i="1"/>
  <c r="G378" i="1" s="1"/>
  <c r="C378" i="1"/>
  <c r="D377" i="1"/>
  <c r="C377" i="1"/>
  <c r="H377" i="1" s="1"/>
  <c r="D376" i="1"/>
  <c r="C376" i="1"/>
  <c r="D375" i="1"/>
  <c r="C375" i="1"/>
  <c r="D374" i="1"/>
  <c r="C374" i="1"/>
  <c r="D373" i="1"/>
  <c r="C373" i="1"/>
  <c r="H372" i="1"/>
  <c r="D372" i="1"/>
  <c r="C372" i="1"/>
  <c r="G372" i="1" s="1"/>
  <c r="G371" i="1"/>
  <c r="D371" i="1"/>
  <c r="C371" i="1"/>
  <c r="H371" i="1" s="1"/>
  <c r="D370" i="1"/>
  <c r="C370" i="1"/>
  <c r="D369" i="1"/>
  <c r="H369" i="1" s="1"/>
  <c r="C369" i="1"/>
  <c r="D368" i="1"/>
  <c r="C368" i="1"/>
  <c r="D367" i="1"/>
  <c r="C367" i="1"/>
  <c r="D366" i="1"/>
  <c r="C366" i="1"/>
  <c r="H366" i="1" s="1"/>
  <c r="D365" i="1"/>
  <c r="H365" i="1" s="1"/>
  <c r="C365" i="1"/>
  <c r="C364" i="1"/>
  <c r="D363" i="1"/>
  <c r="C363" i="1"/>
  <c r="H362" i="1"/>
  <c r="D362" i="1"/>
  <c r="G362" i="1" s="1"/>
  <c r="C362" i="1"/>
  <c r="D361" i="1"/>
  <c r="C361" i="1"/>
  <c r="G360" i="1"/>
  <c r="D360" i="1"/>
  <c r="C360" i="1"/>
  <c r="H360" i="1" s="1"/>
  <c r="D359" i="1"/>
  <c r="C359" i="1"/>
  <c r="H359" i="1" s="1"/>
  <c r="D357" i="1"/>
  <c r="C357" i="1"/>
  <c r="D356" i="1"/>
  <c r="C356" i="1"/>
  <c r="D355" i="1"/>
  <c r="C355" i="1"/>
  <c r="H354" i="1"/>
  <c r="D354" i="1"/>
  <c r="C354" i="1"/>
  <c r="G354" i="1" s="1"/>
  <c r="G353" i="1"/>
  <c r="D353" i="1"/>
  <c r="C353" i="1"/>
  <c r="H353" i="1" s="1"/>
  <c r="D352" i="1"/>
  <c r="C352" i="1"/>
  <c r="H351" i="1"/>
  <c r="G351" i="1"/>
  <c r="D351" i="1"/>
  <c r="C351" i="1"/>
  <c r="D350" i="1"/>
  <c r="C350" i="1"/>
  <c r="D349" i="1"/>
  <c r="C349" i="1"/>
  <c r="H348" i="1"/>
  <c r="D348" i="1"/>
  <c r="C348" i="1"/>
  <c r="G348" i="1" s="1"/>
  <c r="H347" i="1"/>
  <c r="D347" i="1"/>
  <c r="C347" i="1"/>
  <c r="G347" i="1" s="1"/>
  <c r="D346" i="1"/>
  <c r="G344" i="1"/>
  <c r="D344" i="1"/>
  <c r="H344" i="1" s="1"/>
  <c r="C344" i="1"/>
  <c r="D343" i="1"/>
  <c r="C343" i="1"/>
  <c r="G342" i="1"/>
  <c r="D342" i="1"/>
  <c r="C342" i="1"/>
  <c r="H342" i="1" s="1"/>
  <c r="D341" i="1"/>
  <c r="G341" i="1" s="1"/>
  <c r="C341" i="1"/>
  <c r="H341" i="1" s="1"/>
  <c r="D340" i="1"/>
  <c r="C340" i="1"/>
  <c r="D339" i="1"/>
  <c r="C339" i="1"/>
  <c r="D338" i="1"/>
  <c r="C338" i="1"/>
  <c r="D337" i="1"/>
  <c r="C337" i="1"/>
  <c r="H336" i="1"/>
  <c r="D336" i="1"/>
  <c r="C336" i="1"/>
  <c r="G336" i="1" s="1"/>
  <c r="G335" i="1"/>
  <c r="D335" i="1"/>
  <c r="C335" i="1"/>
  <c r="H335" i="1" s="1"/>
  <c r="D334" i="1"/>
  <c r="C334" i="1"/>
  <c r="H333" i="1"/>
  <c r="G333" i="1"/>
  <c r="D333" i="1"/>
  <c r="C333" i="1"/>
  <c r="D332" i="1"/>
  <c r="C332" i="1"/>
  <c r="D331" i="1"/>
  <c r="C331" i="1"/>
  <c r="H330" i="1"/>
  <c r="D330" i="1"/>
  <c r="C330" i="1"/>
  <c r="G330" i="1" s="1"/>
  <c r="H329" i="1"/>
  <c r="D329" i="1"/>
  <c r="C329" i="1"/>
  <c r="G329" i="1" s="1"/>
  <c r="D328" i="1"/>
  <c r="C328" i="1"/>
  <c r="D327" i="1"/>
  <c r="C327" i="1"/>
  <c r="G326" i="1"/>
  <c r="D326" i="1"/>
  <c r="H326" i="1" s="1"/>
  <c r="C326" i="1"/>
  <c r="D325" i="1"/>
  <c r="C325" i="1"/>
  <c r="G324" i="1"/>
  <c r="D324" i="1"/>
  <c r="C324" i="1"/>
  <c r="H324" i="1" s="1"/>
  <c r="D323" i="1"/>
  <c r="G323" i="1" s="1"/>
  <c r="C323" i="1"/>
  <c r="H323" i="1" s="1"/>
  <c r="D322" i="1"/>
  <c r="C322" i="1"/>
  <c r="D321" i="1"/>
  <c r="C321" i="1"/>
  <c r="D320" i="1"/>
  <c r="C320" i="1"/>
  <c r="D319" i="1"/>
  <c r="C319" i="1"/>
  <c r="H318" i="1"/>
  <c r="D318" i="1"/>
  <c r="C318" i="1"/>
  <c r="G318" i="1" s="1"/>
  <c r="G317" i="1"/>
  <c r="D317" i="1"/>
  <c r="C317" i="1"/>
  <c r="H317" i="1" s="1"/>
  <c r="D316" i="1"/>
  <c r="C316" i="1"/>
  <c r="H315" i="1"/>
  <c r="G315" i="1"/>
  <c r="D315" i="1"/>
  <c r="C315" i="1"/>
  <c r="D314" i="1"/>
  <c r="C314" i="1"/>
  <c r="D313" i="1"/>
  <c r="C313" i="1"/>
  <c r="H312" i="1"/>
  <c r="D312" i="1"/>
  <c r="C312" i="1"/>
  <c r="G312" i="1" s="1"/>
  <c r="H311" i="1"/>
  <c r="D311" i="1"/>
  <c r="C311" i="1"/>
  <c r="G311" i="1" s="1"/>
  <c r="D310" i="1"/>
  <c r="C310" i="1"/>
  <c r="D309" i="1"/>
  <c r="C309" i="1"/>
  <c r="G308" i="1"/>
  <c r="D308" i="1"/>
  <c r="H308" i="1" s="1"/>
  <c r="C308" i="1"/>
  <c r="D307" i="1"/>
  <c r="C307" i="1"/>
  <c r="G306" i="1"/>
  <c r="D306" i="1"/>
  <c r="C306" i="1"/>
  <c r="H306" i="1" s="1"/>
  <c r="D305" i="1"/>
  <c r="G305" i="1" s="1"/>
  <c r="C305" i="1"/>
  <c r="H305" i="1" s="1"/>
  <c r="D304" i="1"/>
  <c r="C304" i="1"/>
  <c r="D303" i="1"/>
  <c r="C303" i="1"/>
  <c r="D302" i="1"/>
  <c r="C302" i="1"/>
  <c r="D301" i="1"/>
  <c r="C301" i="1"/>
  <c r="H300" i="1"/>
  <c r="D300" i="1"/>
  <c r="C300" i="1"/>
  <c r="G300" i="1" s="1"/>
  <c r="G299" i="1"/>
  <c r="D299" i="1"/>
  <c r="C299" i="1"/>
  <c r="H299" i="1" s="1"/>
  <c r="D298" i="1"/>
  <c r="C298" i="1"/>
  <c r="H297" i="1"/>
  <c r="G297" i="1"/>
  <c r="D297" i="1"/>
  <c r="C297" i="1"/>
  <c r="D296" i="1"/>
  <c r="C296" i="1"/>
  <c r="D295" i="1"/>
  <c r="C295" i="1"/>
  <c r="H294" i="1"/>
  <c r="D294" i="1"/>
  <c r="C294" i="1"/>
  <c r="G294" i="1" s="1"/>
  <c r="D293" i="1"/>
  <c r="D292" i="1"/>
  <c r="C292" i="1"/>
  <c r="D291" i="1"/>
  <c r="C291" i="1"/>
  <c r="D290" i="1"/>
  <c r="H290" i="1" s="1"/>
  <c r="C290" i="1"/>
  <c r="D289" i="1"/>
  <c r="C289" i="1"/>
  <c r="D288" i="1"/>
  <c r="G288" i="1" s="1"/>
  <c r="C288" i="1"/>
  <c r="D284" i="1"/>
  <c r="C284" i="1"/>
  <c r="D283" i="1"/>
  <c r="C283" i="1"/>
  <c r="H282" i="1"/>
  <c r="D282" i="1"/>
  <c r="C282" i="1"/>
  <c r="G282" i="1" s="1"/>
  <c r="G281" i="1"/>
  <c r="D281" i="1"/>
  <c r="C281" i="1"/>
  <c r="H281" i="1" s="1"/>
  <c r="D280" i="1"/>
  <c r="C280" i="1"/>
  <c r="D279" i="1"/>
  <c r="H279" i="1" s="1"/>
  <c r="C279" i="1"/>
  <c r="D278" i="1"/>
  <c r="C278" i="1"/>
  <c r="D277" i="1"/>
  <c r="C277" i="1"/>
  <c r="D276" i="1"/>
  <c r="C276" i="1"/>
  <c r="H276" i="1" s="1"/>
  <c r="H275" i="1"/>
  <c r="D275" i="1"/>
  <c r="C275" i="1"/>
  <c r="G275" i="1" s="1"/>
  <c r="D274" i="1"/>
  <c r="C274" i="1"/>
  <c r="D273" i="1"/>
  <c r="C273" i="1"/>
  <c r="D272" i="1"/>
  <c r="H272" i="1" s="1"/>
  <c r="C272" i="1"/>
  <c r="D271" i="1"/>
  <c r="C271" i="1"/>
  <c r="G270" i="1"/>
  <c r="D270" i="1"/>
  <c r="C270" i="1"/>
  <c r="H270" i="1" s="1"/>
  <c r="D269" i="1"/>
  <c r="H269" i="1" s="1"/>
  <c r="C269" i="1"/>
  <c r="D268" i="1"/>
  <c r="C268" i="1"/>
  <c r="D267" i="1"/>
  <c r="C267" i="1"/>
  <c r="D266" i="1"/>
  <c r="C266" i="1"/>
  <c r="D265" i="1"/>
  <c r="C265" i="1"/>
  <c r="H264" i="1"/>
  <c r="D264" i="1"/>
  <c r="C264" i="1"/>
  <c r="G264" i="1" s="1"/>
  <c r="G263" i="1"/>
  <c r="D263" i="1"/>
  <c r="C263" i="1"/>
  <c r="H263" i="1" s="1"/>
  <c r="D262" i="1"/>
  <c r="C262" i="1"/>
  <c r="H261" i="1"/>
  <c r="G261" i="1"/>
  <c r="D261" i="1"/>
  <c r="C261" i="1"/>
  <c r="D260" i="1"/>
  <c r="C260" i="1"/>
  <c r="H258" i="1"/>
  <c r="G258" i="1"/>
  <c r="D258" i="1"/>
  <c r="C258" i="1"/>
  <c r="D257" i="1"/>
  <c r="C257" i="1"/>
  <c r="H257" i="1" s="1"/>
  <c r="D256" i="1"/>
  <c r="C256" i="1"/>
  <c r="H256" i="1" s="1"/>
  <c r="H255" i="1"/>
  <c r="G255" i="1"/>
  <c r="D255" i="1"/>
  <c r="C255" i="1"/>
  <c r="D254" i="1"/>
  <c r="C254" i="1"/>
  <c r="D253" i="1"/>
  <c r="C253" i="1"/>
  <c r="H253" i="1" s="1"/>
  <c r="H252" i="1"/>
  <c r="G252" i="1"/>
  <c r="D252" i="1"/>
  <c r="C252" i="1"/>
  <c r="D251" i="1"/>
  <c r="C251" i="1"/>
  <c r="H251" i="1" s="1"/>
  <c r="D250" i="1"/>
  <c r="C250" i="1"/>
  <c r="H249" i="1"/>
  <c r="G249" i="1"/>
  <c r="D249" i="1"/>
  <c r="C249" i="1"/>
  <c r="D248" i="1"/>
  <c r="G247" i="1"/>
  <c r="D247" i="1"/>
  <c r="C247" i="1"/>
  <c r="H247" i="1" s="1"/>
  <c r="H246" i="1"/>
  <c r="G246" i="1"/>
  <c r="D246" i="1"/>
  <c r="C246" i="1"/>
  <c r="D245" i="1"/>
  <c r="C245" i="1"/>
  <c r="D244" i="1"/>
  <c r="G244" i="1" s="1"/>
  <c r="C244" i="1"/>
  <c r="H243" i="1"/>
  <c r="G243" i="1"/>
  <c r="D243" i="1"/>
  <c r="C243" i="1"/>
  <c r="D242" i="1"/>
  <c r="C242" i="1"/>
  <c r="H242" i="1" s="1"/>
  <c r="D241" i="1"/>
  <c r="C241" i="1"/>
  <c r="H240" i="1"/>
  <c r="G240" i="1"/>
  <c r="D240" i="1"/>
  <c r="C240" i="1"/>
  <c r="D239" i="1"/>
  <c r="C239" i="1"/>
  <c r="H239" i="1" s="1"/>
  <c r="D238" i="1"/>
  <c r="C238" i="1"/>
  <c r="H238" i="1" s="1"/>
  <c r="H237" i="1"/>
  <c r="G237" i="1"/>
  <c r="D237" i="1"/>
  <c r="C237" i="1"/>
  <c r="D236" i="1"/>
  <c r="C236" i="1"/>
  <c r="G235" i="1"/>
  <c r="D235" i="1"/>
  <c r="C235" i="1"/>
  <c r="H235" i="1" s="1"/>
  <c r="H234" i="1"/>
  <c r="G234" i="1"/>
  <c r="D234" i="1"/>
  <c r="C234" i="1"/>
  <c r="D233" i="1"/>
  <c r="C233" i="1"/>
  <c r="D232" i="1"/>
  <c r="G232" i="1" s="1"/>
  <c r="C232" i="1"/>
  <c r="H231" i="1"/>
  <c r="G231" i="1"/>
  <c r="D231" i="1"/>
  <c r="C231" i="1"/>
  <c r="D230" i="1"/>
  <c r="C230" i="1"/>
  <c r="H230" i="1" s="1"/>
  <c r="D229" i="1"/>
  <c r="G229" i="1" s="1"/>
  <c r="C229" i="1"/>
  <c r="H228" i="1"/>
  <c r="G228" i="1"/>
  <c r="D228" i="1"/>
  <c r="C228" i="1"/>
  <c r="D227" i="1"/>
  <c r="C227" i="1"/>
  <c r="H227" i="1" s="1"/>
  <c r="D226" i="1"/>
  <c r="C226" i="1"/>
  <c r="H226" i="1" s="1"/>
  <c r="H225" i="1"/>
  <c r="G225" i="1"/>
  <c r="D225" i="1"/>
  <c r="C225" i="1"/>
  <c r="D224" i="1"/>
  <c r="C224" i="1"/>
  <c r="G223" i="1"/>
  <c r="D223" i="1"/>
  <c r="C223" i="1"/>
  <c r="H223" i="1" s="1"/>
  <c r="H222" i="1"/>
  <c r="G222" i="1"/>
  <c r="D222" i="1"/>
  <c r="C222" i="1"/>
  <c r="D221" i="1"/>
  <c r="C221" i="1"/>
  <c r="H219" i="1"/>
  <c r="G219" i="1"/>
  <c r="D219" i="1"/>
  <c r="C219" i="1"/>
  <c r="D218" i="1"/>
  <c r="C218" i="1"/>
  <c r="H218" i="1" s="1"/>
  <c r="G217" i="1"/>
  <c r="D217" i="1"/>
  <c r="C217" i="1"/>
  <c r="H216" i="1"/>
  <c r="G216" i="1"/>
  <c r="D216" i="1"/>
  <c r="C216" i="1"/>
  <c r="D215" i="1"/>
  <c r="C215" i="1"/>
  <c r="H215" i="1" s="1"/>
  <c r="D214" i="1"/>
  <c r="C214" i="1"/>
  <c r="H214" i="1" s="1"/>
  <c r="H213" i="1"/>
  <c r="G213" i="1"/>
  <c r="D213" i="1"/>
  <c r="C213" i="1"/>
  <c r="D212" i="1"/>
  <c r="C212" i="1"/>
  <c r="G211" i="1"/>
  <c r="D211" i="1"/>
  <c r="C211" i="1"/>
  <c r="H211" i="1" s="1"/>
  <c r="H210" i="1"/>
  <c r="G210" i="1"/>
  <c r="D210" i="1"/>
  <c r="C210" i="1"/>
  <c r="D209" i="1"/>
  <c r="C209" i="1"/>
  <c r="D208" i="1"/>
  <c r="G208" i="1" s="1"/>
  <c r="C208" i="1"/>
  <c r="D207" i="1"/>
  <c r="H207" i="1" s="1"/>
  <c r="C207" i="1"/>
  <c r="D206" i="1"/>
  <c r="C206" i="1"/>
  <c r="G205" i="1"/>
  <c r="D205" i="1"/>
  <c r="C205" i="1"/>
  <c r="H204" i="1"/>
  <c r="G204" i="1"/>
  <c r="D204" i="1"/>
  <c r="C204" i="1"/>
  <c r="D203" i="1"/>
  <c r="C203" i="1"/>
  <c r="H203" i="1" s="1"/>
  <c r="D202" i="1"/>
  <c r="C202" i="1"/>
  <c r="H202" i="1" s="1"/>
  <c r="H201" i="1"/>
  <c r="G201" i="1"/>
  <c r="D201" i="1"/>
  <c r="C201" i="1"/>
  <c r="D200" i="1"/>
  <c r="C200" i="1"/>
  <c r="G199" i="1"/>
  <c r="D199" i="1"/>
  <c r="C199" i="1"/>
  <c r="H199" i="1" s="1"/>
  <c r="H198" i="1"/>
  <c r="G198" i="1"/>
  <c r="D198" i="1"/>
  <c r="C198" i="1"/>
  <c r="D197" i="1"/>
  <c r="C197" i="1"/>
  <c r="D196" i="1"/>
  <c r="G196" i="1" s="1"/>
  <c r="C196" i="1"/>
  <c r="H195" i="1"/>
  <c r="G195" i="1"/>
  <c r="D195" i="1"/>
  <c r="C195" i="1"/>
  <c r="D194" i="1"/>
  <c r="C194" i="1"/>
  <c r="H194" i="1" s="1"/>
  <c r="G193" i="1"/>
  <c r="D193" i="1"/>
  <c r="C193" i="1"/>
  <c r="D192" i="1"/>
  <c r="D191" i="1"/>
  <c r="C191" i="1"/>
  <c r="G190" i="1"/>
  <c r="D190" i="1"/>
  <c r="C190" i="1"/>
  <c r="H189" i="1"/>
  <c r="G189" i="1"/>
  <c r="D189" i="1"/>
  <c r="C189" i="1"/>
  <c r="D188" i="1"/>
  <c r="C188" i="1"/>
  <c r="D187" i="1"/>
  <c r="G187" i="1" s="1"/>
  <c r="C187" i="1"/>
  <c r="H186" i="1"/>
  <c r="G186" i="1"/>
  <c r="D186" i="1"/>
  <c r="C186" i="1"/>
  <c r="D185" i="1"/>
  <c r="C185" i="1"/>
  <c r="D184" i="1"/>
  <c r="G184" i="1" s="1"/>
  <c r="C184" i="1"/>
  <c r="D183" i="1"/>
  <c r="H183" i="1" s="1"/>
  <c r="C183" i="1"/>
  <c r="D182" i="1"/>
  <c r="C182" i="1"/>
  <c r="D181" i="1"/>
  <c r="C181" i="1"/>
  <c r="D180" i="1"/>
  <c r="H180" i="1" s="1"/>
  <c r="C180" i="1"/>
  <c r="D179" i="1"/>
  <c r="C179" i="1"/>
  <c r="D178" i="1"/>
  <c r="G178" i="1" s="1"/>
  <c r="C178" i="1"/>
  <c r="D177" i="1"/>
  <c r="H177" i="1" s="1"/>
  <c r="C177" i="1"/>
  <c r="D176" i="1"/>
  <c r="C176" i="1"/>
  <c r="D175" i="1"/>
  <c r="C175" i="1"/>
  <c r="D174" i="1"/>
  <c r="H174" i="1" s="1"/>
  <c r="C174" i="1"/>
  <c r="D173" i="1"/>
  <c r="C173" i="1"/>
  <c r="D172" i="1"/>
  <c r="H172" i="1" s="1"/>
  <c r="C172" i="1"/>
  <c r="H171" i="1"/>
  <c r="G171" i="1"/>
  <c r="D171" i="1"/>
  <c r="C171" i="1"/>
  <c r="D170" i="1"/>
  <c r="C170" i="1"/>
  <c r="H170" i="1" s="1"/>
  <c r="D169" i="1"/>
  <c r="H169" i="1" s="1"/>
  <c r="C169" i="1"/>
  <c r="D168" i="1"/>
  <c r="H168" i="1" s="1"/>
  <c r="C168" i="1"/>
  <c r="D167" i="1"/>
  <c r="C167" i="1"/>
  <c r="D166" i="1"/>
  <c r="G166" i="1" s="1"/>
  <c r="C166" i="1"/>
  <c r="D165" i="1"/>
  <c r="H165" i="1" s="1"/>
  <c r="C165" i="1"/>
  <c r="D164" i="1"/>
  <c r="C164" i="1"/>
  <c r="D163" i="1"/>
  <c r="C163" i="1"/>
  <c r="D162" i="1"/>
  <c r="H162" i="1" s="1"/>
  <c r="C162" i="1"/>
  <c r="D161" i="1"/>
  <c r="C161" i="1"/>
  <c r="D160" i="1"/>
  <c r="G160" i="1" s="1"/>
  <c r="C160" i="1"/>
  <c r="C159" i="1"/>
  <c r="D158" i="1"/>
  <c r="C158" i="1"/>
  <c r="D157" i="1"/>
  <c r="C157" i="1"/>
  <c r="D156" i="1"/>
  <c r="H156" i="1" s="1"/>
  <c r="C156" i="1"/>
  <c r="C155" i="1"/>
  <c r="D154" i="1"/>
  <c r="H154" i="1" s="1"/>
  <c r="C154" i="1"/>
  <c r="D153" i="1"/>
  <c r="H153" i="1" s="1"/>
  <c r="C153" i="1"/>
  <c r="D152" i="1"/>
  <c r="C152" i="1"/>
  <c r="D151" i="1"/>
  <c r="H151" i="1" s="1"/>
  <c r="C151" i="1"/>
  <c r="D150" i="1"/>
  <c r="H150" i="1" s="1"/>
  <c r="C150" i="1"/>
  <c r="D149" i="1"/>
  <c r="C149" i="1"/>
  <c r="D146" i="1"/>
  <c r="C146" i="1"/>
  <c r="G145" i="1"/>
  <c r="D145" i="1"/>
  <c r="C145" i="1"/>
  <c r="H145" i="1" s="1"/>
  <c r="H144" i="1"/>
  <c r="G144" i="1"/>
  <c r="D144" i="1"/>
  <c r="C144" i="1"/>
  <c r="D143" i="1"/>
  <c r="C143" i="1"/>
  <c r="D142" i="1"/>
  <c r="C142" i="1"/>
  <c r="H142" i="1" s="1"/>
  <c r="H141" i="1"/>
  <c r="G141" i="1"/>
  <c r="D141" i="1"/>
  <c r="C141" i="1"/>
  <c r="D140" i="1"/>
  <c r="C140" i="1"/>
  <c r="H139" i="1"/>
  <c r="D139" i="1"/>
  <c r="C139" i="1"/>
  <c r="G139" i="1" s="1"/>
  <c r="H138" i="1"/>
  <c r="G138" i="1"/>
  <c r="D138" i="1"/>
  <c r="C138" i="1"/>
  <c r="D137" i="1"/>
  <c r="C137" i="1"/>
  <c r="H137" i="1" s="1"/>
  <c r="D136" i="1"/>
  <c r="H136" i="1" s="1"/>
  <c r="C136" i="1"/>
  <c r="H135" i="1"/>
  <c r="D135" i="1"/>
  <c r="G135" i="1" s="1"/>
  <c r="C135" i="1"/>
  <c r="D134" i="1"/>
  <c r="C134" i="1"/>
  <c r="D133" i="1"/>
  <c r="G133" i="1" s="1"/>
  <c r="C133" i="1"/>
  <c r="H133" i="1" s="1"/>
  <c r="H132" i="1"/>
  <c r="G132" i="1"/>
  <c r="D132" i="1"/>
  <c r="C132" i="1"/>
  <c r="D131" i="1"/>
  <c r="C131" i="1"/>
  <c r="D130" i="1"/>
  <c r="C130" i="1"/>
  <c r="D129" i="1"/>
  <c r="D128" i="1"/>
  <c r="C128" i="1"/>
  <c r="H128" i="1" s="1"/>
  <c r="D127" i="1"/>
  <c r="C127" i="1"/>
  <c r="H127" i="1" s="1"/>
  <c r="H126" i="1"/>
  <c r="G126" i="1"/>
  <c r="D126" i="1"/>
  <c r="C126" i="1"/>
  <c r="D125" i="1"/>
  <c r="C125" i="1"/>
  <c r="D124" i="1"/>
  <c r="H124" i="1" s="1"/>
  <c r="C124" i="1"/>
  <c r="D123" i="1"/>
  <c r="H123" i="1" s="1"/>
  <c r="C123" i="1"/>
  <c r="D122" i="1"/>
  <c r="C122" i="1"/>
  <c r="D121" i="1"/>
  <c r="H121" i="1" s="1"/>
  <c r="C121" i="1"/>
  <c r="C120" i="1"/>
  <c r="D119" i="1"/>
  <c r="C119" i="1"/>
  <c r="D118" i="1"/>
  <c r="C118" i="1"/>
  <c r="H118" i="1" s="1"/>
  <c r="H117" i="1"/>
  <c r="G117" i="1"/>
  <c r="D117" i="1"/>
  <c r="C117" i="1"/>
  <c r="D116" i="1"/>
  <c r="C116" i="1"/>
  <c r="D115" i="1"/>
  <c r="C115" i="1"/>
  <c r="H115" i="1" s="1"/>
  <c r="H114" i="1"/>
  <c r="G114" i="1"/>
  <c r="D114" i="1"/>
  <c r="C114" i="1"/>
  <c r="D113" i="1"/>
  <c r="C113" i="1"/>
  <c r="H112" i="1"/>
  <c r="G112" i="1"/>
  <c r="D112" i="1"/>
  <c r="C112" i="1"/>
  <c r="H111" i="1"/>
  <c r="G111" i="1"/>
  <c r="D111" i="1"/>
  <c r="C111" i="1"/>
  <c r="D110" i="1"/>
  <c r="C110" i="1"/>
  <c r="D109" i="1"/>
  <c r="C109" i="1"/>
  <c r="H109" i="1" s="1"/>
  <c r="D108" i="1"/>
  <c r="C108" i="1"/>
  <c r="D107" i="1"/>
  <c r="H107" i="1" s="1"/>
  <c r="C107" i="1"/>
  <c r="D106" i="1"/>
  <c r="C106" i="1"/>
  <c r="H106" i="1" s="1"/>
  <c r="D105" i="1"/>
  <c r="C105" i="1"/>
  <c r="H105" i="1" s="1"/>
  <c r="D104" i="1"/>
  <c r="H104" i="1" s="1"/>
  <c r="C104" i="1"/>
  <c r="D103" i="1"/>
  <c r="C103" i="1"/>
  <c r="H103" i="1" s="1"/>
  <c r="D101" i="1"/>
  <c r="H101" i="1" s="1"/>
  <c r="C101" i="1"/>
  <c r="D100" i="1"/>
  <c r="C100" i="1"/>
  <c r="H100" i="1" s="1"/>
  <c r="D99" i="1"/>
  <c r="C99" i="1"/>
  <c r="H99" i="1" s="1"/>
  <c r="D98" i="1"/>
  <c r="H98" i="1" s="1"/>
  <c r="C98" i="1"/>
  <c r="D97" i="1"/>
  <c r="C97" i="1"/>
  <c r="H97" i="1" s="1"/>
  <c r="D96" i="1"/>
  <c r="C96" i="1"/>
  <c r="H96" i="1" s="1"/>
  <c r="D95" i="1"/>
  <c r="H95" i="1" s="1"/>
  <c r="C95" i="1"/>
  <c r="D94" i="1"/>
  <c r="C94" i="1"/>
  <c r="H94" i="1" s="1"/>
  <c r="D93" i="1"/>
  <c r="C93" i="1"/>
  <c r="H93" i="1" s="1"/>
  <c r="D92" i="1"/>
  <c r="H92" i="1" s="1"/>
  <c r="C92" i="1"/>
  <c r="D91" i="1"/>
  <c r="C91" i="1"/>
  <c r="H91" i="1" s="1"/>
  <c r="D90" i="1"/>
  <c r="C90" i="1"/>
  <c r="H90" i="1" s="1"/>
  <c r="D89" i="1"/>
  <c r="H89" i="1" s="1"/>
  <c r="C89" i="1"/>
  <c r="D88" i="1"/>
  <c r="C88" i="1"/>
  <c r="H88" i="1" s="1"/>
  <c r="D87" i="1"/>
  <c r="C87" i="1"/>
  <c r="H87" i="1" s="1"/>
  <c r="D86" i="1"/>
  <c r="H86" i="1" s="1"/>
  <c r="C86" i="1"/>
  <c r="D85" i="1"/>
  <c r="C85" i="1"/>
  <c r="H85" i="1" s="1"/>
  <c r="D84" i="1"/>
  <c r="C84" i="1"/>
  <c r="H84" i="1" s="1"/>
  <c r="D83" i="1"/>
  <c r="H83" i="1" s="1"/>
  <c r="C83" i="1"/>
  <c r="D82" i="1"/>
  <c r="C82" i="1"/>
  <c r="H82" i="1" s="1"/>
  <c r="D81" i="1"/>
  <c r="C81" i="1"/>
  <c r="H81" i="1" s="1"/>
  <c r="D80" i="1"/>
  <c r="H80" i="1" s="1"/>
  <c r="C80" i="1"/>
  <c r="D79" i="1"/>
  <c r="C79" i="1"/>
  <c r="H79" i="1" s="1"/>
  <c r="D78" i="1"/>
  <c r="D77" i="1"/>
  <c r="H77" i="1" s="1"/>
  <c r="C77" i="1"/>
  <c r="D76" i="1"/>
  <c r="C76" i="1"/>
  <c r="H76" i="1" s="1"/>
  <c r="D75" i="1"/>
  <c r="C75" i="1"/>
  <c r="H75" i="1" s="1"/>
  <c r="D74" i="1"/>
  <c r="H74" i="1" s="1"/>
  <c r="C74" i="1"/>
  <c r="D73" i="1"/>
  <c r="C73" i="1"/>
  <c r="H73" i="1" s="1"/>
  <c r="D72" i="1"/>
  <c r="C72" i="1"/>
  <c r="H72" i="1" s="1"/>
  <c r="D71" i="1"/>
  <c r="H71" i="1" s="1"/>
  <c r="C71" i="1"/>
  <c r="D70" i="1"/>
  <c r="C70" i="1"/>
  <c r="D69" i="1"/>
  <c r="C69" i="1"/>
  <c r="H69" i="1" s="1"/>
  <c r="D68" i="1"/>
  <c r="H68" i="1" s="1"/>
  <c r="C68" i="1"/>
  <c r="D67" i="1"/>
  <c r="C67" i="1"/>
  <c r="H67" i="1" s="1"/>
  <c r="D66" i="1"/>
  <c r="C66" i="1"/>
  <c r="H66" i="1" s="1"/>
  <c r="D65" i="1"/>
  <c r="H65" i="1" s="1"/>
  <c r="C65" i="1"/>
  <c r="D64" i="1"/>
  <c r="C64" i="1"/>
  <c r="D63" i="1"/>
  <c r="C63" i="1"/>
  <c r="H63" i="1" s="1"/>
  <c r="D62" i="1"/>
  <c r="H62" i="1" s="1"/>
  <c r="C62" i="1"/>
  <c r="D61" i="1"/>
  <c r="C61" i="1"/>
  <c r="H61" i="1" s="1"/>
  <c r="D60" i="1"/>
  <c r="C60" i="1"/>
  <c r="H60" i="1" s="1"/>
  <c r="D59" i="1"/>
  <c r="H59" i="1" s="1"/>
  <c r="C59" i="1"/>
  <c r="D58" i="1"/>
  <c r="C58" i="1"/>
  <c r="H58" i="1" s="1"/>
  <c r="D57" i="1"/>
  <c r="C57" i="1"/>
  <c r="H57" i="1" s="1"/>
  <c r="D56" i="1"/>
  <c r="H56" i="1" s="1"/>
  <c r="C56" i="1"/>
  <c r="D55" i="1"/>
  <c r="C55" i="1"/>
  <c r="H55" i="1" s="1"/>
  <c r="D54" i="1"/>
  <c r="C54" i="1"/>
  <c r="H54" i="1" s="1"/>
  <c r="D53" i="1"/>
  <c r="H53" i="1" s="1"/>
  <c r="C53" i="1"/>
  <c r="D52" i="1"/>
  <c r="C52" i="1"/>
  <c r="H52" i="1" s="1"/>
  <c r="D51" i="1"/>
  <c r="C51" i="1"/>
  <c r="H51" i="1" s="1"/>
  <c r="D50" i="1"/>
  <c r="H50" i="1" s="1"/>
  <c r="C50" i="1"/>
  <c r="D49" i="1"/>
  <c r="C49" i="1"/>
  <c r="H49" i="1" s="1"/>
  <c r="D48" i="1"/>
  <c r="C48" i="1"/>
  <c r="H48" i="1" s="1"/>
  <c r="D47" i="1"/>
  <c r="H47" i="1" s="1"/>
  <c r="C47" i="1"/>
  <c r="D46" i="1"/>
  <c r="D45" i="1"/>
  <c r="C45" i="1"/>
  <c r="H45" i="1" s="1"/>
  <c r="D44" i="1"/>
  <c r="H44" i="1" s="1"/>
  <c r="C44" i="1"/>
  <c r="D43" i="1"/>
  <c r="C43" i="1"/>
  <c r="H43" i="1" s="1"/>
  <c r="D42" i="1"/>
  <c r="C42" i="1"/>
  <c r="H42" i="1" s="1"/>
  <c r="D41" i="1"/>
  <c r="H41" i="1" s="1"/>
  <c r="C41" i="1"/>
  <c r="D40" i="1"/>
  <c r="C40" i="1"/>
  <c r="H40" i="1" s="1"/>
  <c r="D39" i="1"/>
  <c r="C39" i="1"/>
  <c r="H39" i="1" s="1"/>
  <c r="D38" i="1"/>
  <c r="H38" i="1" s="1"/>
  <c r="C38" i="1"/>
  <c r="D37" i="1"/>
  <c r="C37" i="1"/>
  <c r="H37" i="1" s="1"/>
  <c r="D36" i="1"/>
  <c r="C36" i="1"/>
  <c r="H36" i="1" s="1"/>
  <c r="D35" i="1"/>
  <c r="H35" i="1" s="1"/>
  <c r="C35" i="1"/>
  <c r="D34" i="1"/>
  <c r="C34" i="1"/>
  <c r="H34" i="1" s="1"/>
  <c r="D33" i="1"/>
  <c r="C33" i="1"/>
  <c r="H33" i="1" s="1"/>
  <c r="D32" i="1"/>
  <c r="H32" i="1" s="1"/>
  <c r="C32" i="1"/>
  <c r="D31" i="1"/>
  <c r="C31" i="1"/>
  <c r="H31" i="1" s="1"/>
  <c r="D30" i="1"/>
  <c r="C30" i="1"/>
  <c r="H30" i="1" s="1"/>
  <c r="D29" i="1"/>
  <c r="H29" i="1" s="1"/>
  <c r="C29" i="1"/>
  <c r="D28" i="1"/>
  <c r="C28" i="1"/>
  <c r="H28" i="1" s="1"/>
  <c r="D27" i="1"/>
  <c r="C27" i="1"/>
  <c r="H27" i="1" s="1"/>
  <c r="D26" i="1"/>
  <c r="H26" i="1" s="1"/>
  <c r="C26" i="1"/>
  <c r="D25" i="1"/>
  <c r="C25" i="1"/>
  <c r="H25" i="1" s="1"/>
  <c r="D24" i="1"/>
  <c r="C24" i="1"/>
  <c r="H24" i="1" s="1"/>
  <c r="D23" i="1"/>
  <c r="H23" i="1" s="1"/>
  <c r="C23" i="1"/>
  <c r="D22" i="1"/>
  <c r="C22" i="1"/>
  <c r="H22" i="1" s="1"/>
  <c r="D21" i="1"/>
  <c r="C21" i="1"/>
  <c r="H21" i="1" s="1"/>
  <c r="D20" i="1"/>
  <c r="H20" i="1" s="1"/>
  <c r="C20" i="1"/>
  <c r="D19" i="1"/>
  <c r="C19" i="1"/>
  <c r="H19" i="1" s="1"/>
  <c r="D18" i="1"/>
  <c r="C18" i="1"/>
  <c r="H18" i="1" s="1"/>
  <c r="D17" i="1"/>
  <c r="H17" i="1" s="1"/>
  <c r="C17" i="1"/>
  <c r="D16" i="1"/>
  <c r="C16" i="1"/>
  <c r="H16" i="1" s="1"/>
  <c r="D15" i="1"/>
  <c r="C15" i="1"/>
  <c r="H15" i="1" s="1"/>
  <c r="D14" i="1"/>
  <c r="H14" i="1" s="1"/>
  <c r="C14" i="1"/>
  <c r="D13" i="1"/>
  <c r="C13" i="1"/>
  <c r="H13" i="1" s="1"/>
  <c r="D12" i="1"/>
  <c r="C12" i="1"/>
  <c r="H12" i="1" s="1"/>
  <c r="D11" i="1"/>
  <c r="H11" i="1" s="1"/>
  <c r="C11" i="1"/>
  <c r="D10" i="1"/>
  <c r="C10" i="1"/>
  <c r="H10" i="1" s="1"/>
  <c r="D9" i="1"/>
  <c r="C9" i="1"/>
  <c r="H9" i="1" s="1"/>
  <c r="D8" i="1"/>
  <c r="H8" i="1" s="1"/>
  <c r="C8" i="1"/>
  <c r="D7" i="1"/>
  <c r="C7" i="1"/>
  <c r="H7" i="1" s="1"/>
  <c r="D6" i="1"/>
  <c r="C6" i="1"/>
  <c r="H6" i="1" s="1"/>
  <c r="D5" i="1"/>
  <c r="H5" i="1" s="1"/>
  <c r="C5" i="1"/>
  <c r="D4" i="1"/>
  <c r="C4" i="1"/>
  <c r="H4" i="1" s="1"/>
  <c r="D3" i="1"/>
  <c r="E301" i="9" l="1"/>
  <c r="B301" i="9" s="1"/>
  <c r="F215" i="9"/>
  <c r="B284" i="9"/>
  <c r="G1227" i="1"/>
  <c r="H1223" i="1"/>
  <c r="E282" i="9"/>
  <c r="B282" i="9" s="1"/>
  <c r="G632" i="1"/>
  <c r="G631" i="1"/>
  <c r="H288" i="1"/>
  <c r="E644" i="4"/>
  <c r="D638" i="1" s="1"/>
  <c r="H413" i="1"/>
  <c r="E287" i="9"/>
  <c r="B287" i="9" s="1"/>
  <c r="E296" i="9"/>
  <c r="B296" i="9" s="1"/>
  <c r="G1491" i="1"/>
  <c r="G1578" i="1"/>
  <c r="H1576" i="1"/>
  <c r="H1492" i="1"/>
  <c r="G1500" i="1"/>
  <c r="G1503" i="1"/>
  <c r="H1504" i="1"/>
  <c r="G1499" i="1"/>
  <c r="D42" i="8"/>
  <c r="K1451" i="9" s="1"/>
  <c r="C1481" i="1"/>
  <c r="H1481" i="1" s="1"/>
  <c r="C1483" i="1"/>
  <c r="H1484" i="1"/>
  <c r="E32" i="9"/>
  <c r="B32" i="9" s="1"/>
  <c r="D5" i="7"/>
  <c r="G1412" i="1"/>
  <c r="G1264" i="1"/>
  <c r="G1232" i="1"/>
  <c r="H1244" i="1"/>
  <c r="H1241" i="1"/>
  <c r="G1236" i="1"/>
  <c r="F259" i="5"/>
  <c r="G1237" i="1"/>
  <c r="G1235" i="1"/>
  <c r="F239" i="5"/>
  <c r="G1216" i="1"/>
  <c r="G1155" i="1"/>
  <c r="G1148" i="1"/>
  <c r="G1151" i="1"/>
  <c r="H1124" i="1"/>
  <c r="E289" i="9"/>
  <c r="B289" i="9" s="1"/>
  <c r="F146" i="5"/>
  <c r="G1056" i="1"/>
  <c r="F78" i="5"/>
  <c r="E286" i="9"/>
  <c r="B286" i="9" s="1"/>
  <c r="G1064" i="1"/>
  <c r="G1050" i="1"/>
  <c r="G1048" i="1"/>
  <c r="F70" i="5"/>
  <c r="G1030" i="1"/>
  <c r="G1031" i="1"/>
  <c r="H1013" i="1"/>
  <c r="G1013" i="1"/>
  <c r="G1014" i="1"/>
  <c r="F35" i="5"/>
  <c r="G1006" i="1"/>
  <c r="G1004" i="1"/>
  <c r="G1002" i="1"/>
  <c r="G1001" i="1"/>
  <c r="G998" i="1"/>
  <c r="G996" i="1"/>
  <c r="G995" i="1"/>
  <c r="G993" i="1"/>
  <c r="E12" i="5"/>
  <c r="G991" i="1"/>
  <c r="E273" i="9"/>
  <c r="B273" i="9" s="1"/>
  <c r="G713" i="1"/>
  <c r="G709" i="1"/>
  <c r="E40" i="9"/>
  <c r="B40" i="9" s="1"/>
  <c r="G647" i="1"/>
  <c r="E23" i="9"/>
  <c r="B23" i="9" s="1"/>
  <c r="G644" i="1"/>
  <c r="H642" i="1"/>
  <c r="H645" i="1"/>
  <c r="F652" i="4"/>
  <c r="G641" i="1"/>
  <c r="H378" i="1"/>
  <c r="F383" i="4"/>
  <c r="F369" i="4"/>
  <c r="G365" i="1"/>
  <c r="E363" i="4"/>
  <c r="D358" i="1" s="1"/>
  <c r="H260" i="1"/>
  <c r="H206" i="1"/>
  <c r="F210" i="4"/>
  <c r="G207" i="1"/>
  <c r="H188" i="1"/>
  <c r="E47" i="9"/>
  <c r="B47" i="9" s="1"/>
  <c r="E46" i="9"/>
  <c r="B46" i="9" s="1"/>
  <c r="H184" i="1"/>
  <c r="F222" i="9"/>
  <c r="B222" i="9" s="1"/>
  <c r="G183" i="1"/>
  <c r="E45" i="9"/>
  <c r="B45" i="9" s="1"/>
  <c r="H182" i="1"/>
  <c r="F177" i="4"/>
  <c r="H181" i="1"/>
  <c r="G180" i="1"/>
  <c r="F219" i="9"/>
  <c r="B219" i="9" s="1"/>
  <c r="E42" i="9"/>
  <c r="B42" i="9" s="1"/>
  <c r="H178" i="1"/>
  <c r="G177" i="1"/>
  <c r="H175" i="1"/>
  <c r="G174" i="1"/>
  <c r="G172" i="1"/>
  <c r="G168" i="1"/>
  <c r="H166" i="1"/>
  <c r="E163" i="4"/>
  <c r="D159" i="1" s="1"/>
  <c r="H159" i="1" s="1"/>
  <c r="G165" i="1"/>
  <c r="H164" i="1"/>
  <c r="H163" i="1"/>
  <c r="G162" i="1"/>
  <c r="H160" i="1"/>
  <c r="F164" i="4"/>
  <c r="H157" i="1"/>
  <c r="E152" i="4"/>
  <c r="D148" i="1" s="1"/>
  <c r="G156" i="1"/>
  <c r="B218" i="9"/>
  <c r="G154" i="1"/>
  <c r="G153" i="1"/>
  <c r="H152" i="1"/>
  <c r="G150" i="1"/>
  <c r="F153" i="4"/>
  <c r="H130" i="1"/>
  <c r="H131" i="1"/>
  <c r="F128" i="4"/>
  <c r="G124" i="1"/>
  <c r="H125" i="1"/>
  <c r="G123" i="1"/>
  <c r="E124" i="4"/>
  <c r="D120" i="1" s="1"/>
  <c r="G121" i="1"/>
  <c r="E288" i="9"/>
  <c r="B288" i="9" s="1"/>
  <c r="E293" i="9"/>
  <c r="B293" i="9" s="1"/>
  <c r="E33" i="9"/>
  <c r="B33" i="9" s="1"/>
  <c r="E298" i="9"/>
  <c r="B298" i="9" s="1"/>
  <c r="E27" i="9"/>
  <c r="B27" i="9" s="1"/>
  <c r="E300" i="9"/>
  <c r="B300" i="9" s="1"/>
  <c r="F112" i="4"/>
  <c r="H108" i="1"/>
  <c r="E106" i="4"/>
  <c r="D102" i="1" s="1"/>
  <c r="H70" i="1"/>
  <c r="E34" i="9"/>
  <c r="B34" i="9" s="1"/>
  <c r="E31" i="9"/>
  <c r="B31" i="9" s="1"/>
  <c r="H64" i="1"/>
  <c r="E30" i="9"/>
  <c r="B30" i="9" s="1"/>
  <c r="F217" i="9"/>
  <c r="B217" i="9" s="1"/>
  <c r="E294" i="9"/>
  <c r="B294" i="9" s="1"/>
  <c r="B215" i="9"/>
  <c r="H273" i="1"/>
  <c r="G273" i="1"/>
  <c r="H355" i="1"/>
  <c r="G355" i="1"/>
  <c r="H458" i="1"/>
  <c r="G458" i="1"/>
  <c r="H463" i="1"/>
  <c r="G463"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36" i="1"/>
  <c r="H140" i="1"/>
  <c r="G151" i="1"/>
  <c r="H155" i="1"/>
  <c r="G169" i="1"/>
  <c r="H173" i="1"/>
  <c r="H196" i="1"/>
  <c r="H200" i="1"/>
  <c r="H208" i="1"/>
  <c r="H212" i="1"/>
  <c r="H224" i="1"/>
  <c r="H232" i="1"/>
  <c r="H236" i="1"/>
  <c r="H244" i="1"/>
  <c r="G269" i="1"/>
  <c r="H278" i="1"/>
  <c r="G278" i="1"/>
  <c r="G369" i="1"/>
  <c r="H374" i="1"/>
  <c r="G374" i="1"/>
  <c r="G387" i="1"/>
  <c r="H392" i="1"/>
  <c r="G392" i="1"/>
  <c r="G438" i="1"/>
  <c r="H301" i="1"/>
  <c r="G301" i="1"/>
  <c r="H429" i="1"/>
  <c r="G429" i="1"/>
  <c r="G256" i="1"/>
  <c r="H434" i="1"/>
  <c r="F299" i="4"/>
  <c r="D298" i="4"/>
  <c r="H319" i="1"/>
  <c r="G319" i="1"/>
  <c r="H424" i="1"/>
  <c r="G424" i="1"/>
  <c r="G118" i="1"/>
  <c r="G108" i="1"/>
  <c r="G115" i="1"/>
  <c r="H119" i="1"/>
  <c r="G119" i="1"/>
  <c r="H193" i="1"/>
  <c r="H197" i="1"/>
  <c r="H205" i="1"/>
  <c r="H209" i="1"/>
  <c r="H217" i="1"/>
  <c r="H221" i="1"/>
  <c r="H229" i="1"/>
  <c r="H233" i="1"/>
  <c r="H241" i="1"/>
  <c r="H245" i="1"/>
  <c r="H298" i="1"/>
  <c r="G298" i="1"/>
  <c r="H303" i="1"/>
  <c r="G303" i="1"/>
  <c r="H316" i="1"/>
  <c r="G316" i="1"/>
  <c r="H321" i="1"/>
  <c r="G321" i="1"/>
  <c r="H334" i="1"/>
  <c r="G334" i="1"/>
  <c r="H339" i="1"/>
  <c r="G339" i="1"/>
  <c r="H352" i="1"/>
  <c r="G352" i="1"/>
  <c r="H357" i="1"/>
  <c r="G357" i="1"/>
  <c r="H420" i="1"/>
  <c r="H435" i="1"/>
  <c r="G435" i="1"/>
  <c r="G449" i="1"/>
  <c r="H265" i="1"/>
  <c r="G265" i="1"/>
  <c r="H375" i="1"/>
  <c r="G375" i="1"/>
  <c r="H454" i="1"/>
  <c r="G454"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30" i="1"/>
  <c r="H134" i="1"/>
  <c r="H149" i="1"/>
  <c r="G163" i="1"/>
  <c r="H167" i="1"/>
  <c r="G181" i="1"/>
  <c r="H185" i="1"/>
  <c r="G253" i="1"/>
  <c r="H266" i="1"/>
  <c r="G266" i="1"/>
  <c r="G279" i="1"/>
  <c r="H284" i="1"/>
  <c r="G284" i="1"/>
  <c r="G366" i="1"/>
  <c r="G384" i="1"/>
  <c r="H404" i="1"/>
  <c r="G404" i="1"/>
  <c r="H411" i="1"/>
  <c r="G411" i="1"/>
  <c r="H416" i="1"/>
  <c r="H440" i="1"/>
  <c r="G440" i="1"/>
  <c r="H455" i="1"/>
  <c r="H470" i="1"/>
  <c r="G470" i="1"/>
  <c r="I1473" i="1"/>
  <c r="H283" i="1"/>
  <c r="G283" i="1"/>
  <c r="H370" i="1"/>
  <c r="G370" i="1"/>
  <c r="H393" i="1"/>
  <c r="G393" i="1"/>
  <c r="H474" i="1"/>
  <c r="G474" i="1"/>
  <c r="H116" i="1"/>
  <c r="G116" i="1"/>
  <c r="G241" i="1"/>
  <c r="H250" i="1"/>
  <c r="H254" i="1"/>
  <c r="G262" i="1"/>
  <c r="H398" i="1"/>
  <c r="H417" i="1"/>
  <c r="G417" i="1"/>
  <c r="H436" i="1"/>
  <c r="G436" i="1"/>
  <c r="H450" i="1"/>
  <c r="G450" i="1"/>
  <c r="H274" i="1"/>
  <c r="G274" i="1"/>
  <c r="H302" i="1"/>
  <c r="G302" i="1"/>
  <c r="H267" i="1"/>
  <c r="G267" i="1"/>
  <c r="H280" i="1"/>
  <c r="G280" i="1"/>
  <c r="H399" i="1"/>
  <c r="G399" i="1"/>
  <c r="H422" i="1"/>
  <c r="G422" i="1"/>
  <c r="H471" i="1"/>
  <c r="G471" i="1"/>
  <c r="H459" i="1"/>
  <c r="G459" i="1"/>
  <c r="G109" i="1"/>
  <c r="H113" i="1"/>
  <c r="G113" i="1"/>
  <c r="G127" i="1"/>
  <c r="H190" i="1"/>
  <c r="G250" i="1"/>
  <c r="H262" i="1"/>
  <c r="G290" i="1"/>
  <c r="H363" i="1"/>
  <c r="G363" i="1"/>
  <c r="H381" i="1"/>
  <c r="G381" i="1"/>
  <c r="H418" i="1"/>
  <c r="G418" i="1"/>
  <c r="H446" i="1"/>
  <c r="G446" i="1"/>
  <c r="H451" i="1"/>
  <c r="G451" i="1"/>
  <c r="G461" i="1"/>
  <c r="H466" i="1"/>
  <c r="G466" i="1"/>
  <c r="H122" i="1"/>
  <c r="G122" i="1"/>
  <c r="H356" i="1"/>
  <c r="G356" i="1"/>
  <c r="H388" i="1"/>
  <c r="G388"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42" i="1"/>
  <c r="H146" i="1"/>
  <c r="G157" i="1"/>
  <c r="H161" i="1"/>
  <c r="G175" i="1"/>
  <c r="H179" i="1"/>
  <c r="G202" i="1"/>
  <c r="G214" i="1"/>
  <c r="G226" i="1"/>
  <c r="G238" i="1"/>
  <c r="G276" i="1"/>
  <c r="H309" i="1"/>
  <c r="G309" i="1"/>
  <c r="H327" i="1"/>
  <c r="G327" i="1"/>
  <c r="G359" i="1"/>
  <c r="H368" i="1"/>
  <c r="G368" i="1"/>
  <c r="G377" i="1"/>
  <c r="H386" i="1"/>
  <c r="G386" i="1"/>
  <c r="H400" i="1"/>
  <c r="G400" i="1"/>
  <c r="H292" i="1"/>
  <c r="G292" i="1"/>
  <c r="H337" i="1"/>
  <c r="G337" i="1"/>
  <c r="H338" i="1"/>
  <c r="G338" i="1"/>
  <c r="H110" i="1"/>
  <c r="G110" i="1"/>
  <c r="G272" i="1"/>
  <c r="H291" i="1"/>
  <c r="G291" i="1"/>
  <c r="H296" i="1"/>
  <c r="G296" i="1"/>
  <c r="H314" i="1"/>
  <c r="G314" i="1"/>
  <c r="H332" i="1"/>
  <c r="G332" i="1"/>
  <c r="H350" i="1"/>
  <c r="G350" i="1"/>
  <c r="H364" i="1"/>
  <c r="G364" i="1"/>
  <c r="H382" i="1"/>
  <c r="G382" i="1"/>
  <c r="H406" i="1"/>
  <c r="G406" i="1"/>
  <c r="H428" i="1"/>
  <c r="G428" i="1"/>
  <c r="H442" i="1"/>
  <c r="G442" i="1"/>
  <c r="H447" i="1"/>
  <c r="G447" i="1"/>
  <c r="H462" i="1"/>
  <c r="G462" i="1"/>
  <c r="H320" i="1"/>
  <c r="G320" i="1"/>
  <c r="G4" i="1"/>
  <c r="G107" i="1"/>
  <c r="H143" i="1"/>
  <c r="H158" i="1"/>
  <c r="H176" i="1"/>
  <c r="H187" i="1"/>
  <c r="H191" i="1"/>
  <c r="H310" i="1"/>
  <c r="G310" i="1"/>
  <c r="H328" i="1"/>
  <c r="G328" i="1"/>
  <c r="H373" i="1"/>
  <c r="G373" i="1"/>
  <c r="H391" i="1"/>
  <c r="G391" i="1"/>
  <c r="H423" i="1"/>
  <c r="H427" i="1"/>
  <c r="G427" i="1"/>
  <c r="H445" i="1"/>
  <c r="G445" i="1"/>
  <c r="H457" i="1"/>
  <c r="G457" i="1"/>
  <c r="H465" i="1"/>
  <c r="H469" i="1"/>
  <c r="G469" i="1"/>
  <c r="H477" i="1"/>
  <c r="H1570" i="1"/>
  <c r="G1570" i="1"/>
  <c r="G1539" i="1"/>
  <c r="H20" i="3"/>
  <c r="C985" i="1"/>
  <c r="F198" i="5"/>
  <c r="C1175" i="1"/>
  <c r="D190" i="5"/>
  <c r="D43" i="8"/>
  <c r="H277" i="1"/>
  <c r="G277" i="1"/>
  <c r="H295" i="1"/>
  <c r="G295" i="1"/>
  <c r="H313" i="1"/>
  <c r="G313" i="1"/>
  <c r="H331" i="1"/>
  <c r="G331" i="1"/>
  <c r="H349" i="1"/>
  <c r="G349" i="1"/>
  <c r="H367" i="1"/>
  <c r="G367" i="1"/>
  <c r="H385" i="1"/>
  <c r="G385" i="1"/>
  <c r="H421" i="1"/>
  <c r="G421" i="1"/>
  <c r="H439" i="1"/>
  <c r="G439" i="1"/>
  <c r="H1519" i="1"/>
  <c r="G1519" i="1"/>
  <c r="G1511" i="1"/>
  <c r="F455" i="4"/>
  <c r="D421" i="4"/>
  <c r="D484" i="1"/>
  <c r="E484" i="4"/>
  <c r="D478" i="1" s="1"/>
  <c r="H478" i="1" s="1"/>
  <c r="H475" i="1"/>
  <c r="G475"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51" i="1"/>
  <c r="G254" i="1"/>
  <c r="G257" i="1"/>
  <c r="G260" i="1"/>
  <c r="G455" i="1"/>
  <c r="G467" i="1"/>
  <c r="H271" i="1"/>
  <c r="G271" i="1"/>
  <c r="H289" i="1"/>
  <c r="G289" i="1"/>
  <c r="H307" i="1"/>
  <c r="G307" i="1"/>
  <c r="H325" i="1"/>
  <c r="G325" i="1"/>
  <c r="H343" i="1"/>
  <c r="G343" i="1"/>
  <c r="H361" i="1"/>
  <c r="G361" i="1"/>
  <c r="H379" i="1"/>
  <c r="G379" i="1"/>
  <c r="H397" i="1"/>
  <c r="G397" i="1"/>
  <c r="H433" i="1"/>
  <c r="G433" i="1"/>
  <c r="H448" i="1"/>
  <c r="G448" i="1"/>
  <c r="H460" i="1"/>
  <c r="G460" i="1"/>
  <c r="H472" i="1"/>
  <c r="G472" i="1"/>
  <c r="H268" i="1"/>
  <c r="G268" i="1"/>
  <c r="H304" i="1"/>
  <c r="G304" i="1"/>
  <c r="H322" i="1"/>
  <c r="G322" i="1"/>
  <c r="H340" i="1"/>
  <c r="G340" i="1"/>
  <c r="H376" i="1"/>
  <c r="G376" i="1"/>
  <c r="H394" i="1"/>
  <c r="G394" i="1"/>
  <c r="H412" i="1"/>
  <c r="G412" i="1"/>
  <c r="H430" i="1"/>
  <c r="G430" i="1"/>
  <c r="I1458" i="1"/>
  <c r="H1567" i="1"/>
  <c r="G1567" i="1"/>
  <c r="J1456" i="1"/>
  <c r="H1456" i="1"/>
  <c r="D224" i="4"/>
  <c r="F225" i="4"/>
  <c r="C532" i="1"/>
  <c r="F538" i="4"/>
  <c r="E580" i="4"/>
  <c r="D574" i="1" s="1"/>
  <c r="D579" i="1"/>
  <c r="E87" i="5"/>
  <c r="D1065" i="1" s="1"/>
  <c r="H290" i="9"/>
  <c r="D1066" i="1"/>
  <c r="G1456" i="1"/>
  <c r="G1547" i="1"/>
  <c r="F68" i="4"/>
  <c r="E224" i="4"/>
  <c r="D529" i="4"/>
  <c r="C524" i="1"/>
  <c r="F530" i="4"/>
  <c r="C587" i="1"/>
  <c r="F593" i="4"/>
  <c r="H1475" i="1"/>
  <c r="E529" i="4"/>
  <c r="J1458" i="1"/>
  <c r="G1507" i="1"/>
  <c r="G1535" i="1"/>
  <c r="D50" i="4"/>
  <c r="F54" i="4"/>
  <c r="J1471" i="1"/>
  <c r="H1471" i="1"/>
  <c r="E459" i="4"/>
  <c r="D453" i="1" s="1"/>
  <c r="C565" i="1"/>
  <c r="D567" i="4"/>
  <c r="F571" i="4"/>
  <c r="G1471" i="1"/>
  <c r="G1515" i="1"/>
  <c r="G1543" i="1"/>
  <c r="G1571" i="1"/>
  <c r="E6" i="4"/>
  <c r="F202" i="4"/>
  <c r="D196" i="4"/>
  <c r="D263" i="4"/>
  <c r="F264" i="4"/>
  <c r="F515" i="4"/>
  <c r="C509" i="1"/>
  <c r="D565" i="1"/>
  <c r="E567" i="4"/>
  <c r="D561" i="1" s="1"/>
  <c r="H1454" i="1"/>
  <c r="G1454" i="1"/>
  <c r="G1523" i="1"/>
  <c r="F163" i="4"/>
  <c r="D643" i="4"/>
  <c r="F416" i="4"/>
  <c r="E515" i="4"/>
  <c r="D509" i="1" s="1"/>
  <c r="D510" i="1"/>
  <c r="E625" i="4"/>
  <c r="D619" i="1" s="1"/>
  <c r="D620" i="1"/>
  <c r="I1441" i="1"/>
  <c r="G1487" i="1"/>
  <c r="G1551" i="1"/>
  <c r="D82" i="4"/>
  <c r="F83" i="4"/>
  <c r="D133" i="4"/>
  <c r="F134" i="4"/>
  <c r="D363" i="4"/>
  <c r="F364" i="4"/>
  <c r="C611" i="1"/>
  <c r="F617" i="4"/>
  <c r="J1460" i="1"/>
  <c r="J1473" i="1"/>
  <c r="F644" i="4"/>
  <c r="C638" i="1"/>
  <c r="D459" i="4"/>
  <c r="F555" i="4"/>
  <c r="C549" i="1"/>
  <c r="D593" i="1"/>
  <c r="E593" i="4"/>
  <c r="D587" i="1" s="1"/>
  <c r="J1447" i="1"/>
  <c r="J1449" i="1"/>
  <c r="J1451" i="1"/>
  <c r="H1458" i="1"/>
  <c r="H1460" i="1"/>
  <c r="I1460" i="1" s="1"/>
  <c r="J1466" i="1"/>
  <c r="J1468" i="1"/>
  <c r="H1473" i="1"/>
  <c r="J1477" i="1"/>
  <c r="J1479" i="1"/>
  <c r="D152" i="4"/>
  <c r="D351" i="4"/>
  <c r="D580" i="4"/>
  <c r="F118" i="6"/>
  <c r="H166" i="9"/>
  <c r="G175" i="9"/>
  <c r="E175" i="9" s="1"/>
  <c r="B175" i="9" s="1"/>
  <c r="G184" i="9"/>
  <c r="E184" i="9" s="1"/>
  <c r="B184" i="9" s="1"/>
  <c r="B237" i="9"/>
  <c r="B241" i="9"/>
  <c r="G1431" i="1"/>
  <c r="G1434" i="1"/>
  <c r="G1437" i="1"/>
  <c r="D7" i="4"/>
  <c r="F463" i="4"/>
  <c r="F180" i="5"/>
  <c r="D177" i="5"/>
  <c r="B223" i="9"/>
  <c r="B259" i="9"/>
  <c r="D106" i="4"/>
  <c r="D252" i="4"/>
  <c r="G143" i="9"/>
  <c r="E143" i="9" s="1"/>
  <c r="B143" i="9" s="1"/>
  <c r="F603" i="4"/>
  <c r="F12" i="5"/>
  <c r="H310" i="9"/>
  <c r="E176" i="5"/>
  <c r="E5" i="7"/>
  <c r="G316" i="9" s="1"/>
  <c r="E316" i="9" s="1"/>
  <c r="E26" i="9"/>
  <c r="B26" i="9" s="1"/>
  <c r="B227" i="9"/>
  <c r="B263" i="9"/>
  <c r="F594" i="4"/>
  <c r="F242" i="5"/>
  <c r="D238" i="5"/>
  <c r="H1442" i="1"/>
  <c r="I1442" i="1" s="1"/>
  <c r="H1444" i="1"/>
  <c r="I1444" i="1" s="1"/>
  <c r="G1455" i="1"/>
  <c r="I1455" i="1" s="1"/>
  <c r="G1457" i="1"/>
  <c r="I1457" i="1" s="1"/>
  <c r="G1459" i="1"/>
  <c r="I1459" i="1" s="1"/>
  <c r="G1461" i="1"/>
  <c r="G1472" i="1"/>
  <c r="G1474"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G169" i="9"/>
  <c r="E169" i="9" s="1"/>
  <c r="B169" i="9" s="1"/>
  <c r="G178" i="9"/>
  <c r="E178" i="9" s="1"/>
  <c r="B178" i="9" s="1"/>
  <c r="G187" i="9"/>
  <c r="E187" i="9" s="1"/>
  <c r="B187" i="9" s="1"/>
  <c r="B249" i="9"/>
  <c r="B253" i="9"/>
  <c r="G1429" i="1"/>
  <c r="G1432" i="1"/>
  <c r="G1438" i="1"/>
  <c r="H1455" i="1"/>
  <c r="H1457" i="1"/>
  <c r="H1459" i="1"/>
  <c r="H1472" i="1"/>
  <c r="H1474" i="1"/>
  <c r="G1470" i="1"/>
  <c r="E141" i="6"/>
  <c r="B239" i="9"/>
  <c r="G1482" i="1"/>
  <c r="G1486" i="1"/>
  <c r="G1490" i="1"/>
  <c r="G1494" i="1"/>
  <c r="G1498" i="1"/>
  <c r="G1502" i="1"/>
  <c r="G1506" i="1"/>
  <c r="G1510" i="1"/>
  <c r="G1514" i="1"/>
  <c r="G1522" i="1"/>
  <c r="G1526" i="1"/>
  <c r="G1530" i="1"/>
  <c r="G1534" i="1"/>
  <c r="G1538" i="1"/>
  <c r="G1542" i="1"/>
  <c r="G1546" i="1"/>
  <c r="G1550" i="1"/>
  <c r="G1554" i="1"/>
  <c r="G1558" i="1"/>
  <c r="G1562" i="1"/>
  <c r="G1566" i="1"/>
  <c r="F119" i="5"/>
  <c r="D118" i="5"/>
  <c r="B214" i="9"/>
  <c r="B232" i="9"/>
  <c r="B250" i="9"/>
  <c r="B268" i="9"/>
  <c r="G279" i="9"/>
  <c r="E279" i="9" s="1"/>
  <c r="B279" i="9" s="1"/>
  <c r="G172" i="9"/>
  <c r="E172" i="9" s="1"/>
  <c r="B172" i="9" s="1"/>
  <c r="G181" i="9"/>
  <c r="E181" i="9" s="1"/>
  <c r="B181" i="9" s="1"/>
  <c r="B225" i="9"/>
  <c r="B229" i="9"/>
  <c r="B261" i="9"/>
  <c r="B265" i="9"/>
  <c r="D114" i="6"/>
  <c r="F277" i="9"/>
  <c r="G29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D69" i="5"/>
  <c r="E245" i="5"/>
  <c r="D1222" i="1" s="1"/>
  <c r="I10" i="9"/>
  <c r="G162" i="9"/>
  <c r="E162" i="9" s="1"/>
  <c r="B162" i="9" s="1"/>
  <c r="G165" i="9"/>
  <c r="F8" i="5"/>
  <c r="F36" i="6"/>
  <c r="F130" i="6"/>
  <c r="H165" i="9"/>
  <c r="G313" i="9"/>
  <c r="E313" i="9" s="1"/>
  <c r="D87" i="5"/>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G166" i="9"/>
  <c r="E166" i="9" s="1"/>
  <c r="B166"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314" i="9" l="1"/>
  <c r="E314" i="9" s="1"/>
  <c r="B314" i="9" s="1"/>
  <c r="G1481" i="1"/>
  <c r="H1483" i="1"/>
  <c r="G1483" i="1"/>
  <c r="I34" i="3"/>
  <c r="C1517" i="1"/>
  <c r="C1436" i="1"/>
  <c r="H29" i="3"/>
  <c r="E291" i="9"/>
  <c r="B291" i="9" s="1"/>
  <c r="E7" i="5"/>
  <c r="D990" i="1"/>
  <c r="E350" i="4"/>
  <c r="G159" i="1"/>
  <c r="F124" i="4"/>
  <c r="H120" i="1"/>
  <c r="G120" i="1"/>
  <c r="B316" i="9"/>
  <c r="E315" i="9"/>
  <c r="I10" i="3" s="1"/>
  <c r="H619" i="1"/>
  <c r="G619" i="1"/>
  <c r="F118" i="5"/>
  <c r="C1096" i="1"/>
  <c r="E312" i="9"/>
  <c r="B313" i="9"/>
  <c r="I28" i="3"/>
  <c r="D1435" i="1"/>
  <c r="I22" i="3"/>
  <c r="D1153" i="1"/>
  <c r="F7" i="4"/>
  <c r="D6" i="4"/>
  <c r="C3" i="1"/>
  <c r="F351" i="4"/>
  <c r="D350" i="4"/>
  <c r="C346" i="1"/>
  <c r="F567" i="4"/>
  <c r="C561" i="1"/>
  <c r="H579" i="1"/>
  <c r="G579" i="1"/>
  <c r="F87" i="5"/>
  <c r="C1065" i="1"/>
  <c r="H510" i="1"/>
  <c r="G510" i="1"/>
  <c r="H21" i="9"/>
  <c r="G21" i="9"/>
  <c r="F152" i="4"/>
  <c r="D151" i="4"/>
  <c r="C148" i="1"/>
  <c r="F363" i="4"/>
  <c r="C358" i="1"/>
  <c r="H565" i="1"/>
  <c r="G565" i="1"/>
  <c r="G587" i="1"/>
  <c r="H587" i="1"/>
  <c r="H593" i="1"/>
  <c r="G593" i="1"/>
  <c r="F643" i="4"/>
  <c r="C637" i="1"/>
  <c r="F263" i="4"/>
  <c r="C259" i="1"/>
  <c r="G478" i="1"/>
  <c r="H1175" i="1"/>
  <c r="G1175" i="1"/>
  <c r="H19" i="9"/>
  <c r="E19" i="9" s="1"/>
  <c r="B19" i="9" s="1"/>
  <c r="H549" i="1"/>
  <c r="G549" i="1"/>
  <c r="F133" i="4"/>
  <c r="C129" i="1"/>
  <c r="F196" i="4"/>
  <c r="C192" i="1"/>
  <c r="H524" i="1"/>
  <c r="G524" i="1"/>
  <c r="G532" i="1"/>
  <c r="H532" i="1"/>
  <c r="C574" i="1"/>
  <c r="F580" i="4"/>
  <c r="H1222" i="1"/>
  <c r="G1222" i="1"/>
  <c r="D237" i="5"/>
  <c r="F238" i="5"/>
  <c r="C1215" i="1"/>
  <c r="D528" i="4"/>
  <c r="C523" i="1"/>
  <c r="F529" i="4"/>
  <c r="E420" i="4"/>
  <c r="F252" i="4"/>
  <c r="C248" i="1"/>
  <c r="F459" i="4"/>
  <c r="C453" i="1"/>
  <c r="F82" i="4"/>
  <c r="C78" i="1"/>
  <c r="I16" i="3"/>
  <c r="E412" i="4"/>
  <c r="D2" i="1"/>
  <c r="E151" i="4"/>
  <c r="D220" i="1"/>
  <c r="F114" i="6"/>
  <c r="C1408" i="1"/>
  <c r="H27" i="3"/>
  <c r="F69" i="5"/>
  <c r="D68" i="5"/>
  <c r="C1047" i="1"/>
  <c r="E290" i="9"/>
  <c r="B290" i="9" s="1"/>
  <c r="E68" i="5"/>
  <c r="F106" i="4"/>
  <c r="C102" i="1"/>
  <c r="G638" i="1"/>
  <c r="H638" i="1"/>
  <c r="F50" i="4"/>
  <c r="C46" i="1"/>
  <c r="F224" i="4"/>
  <c r="C220" i="1"/>
  <c r="F298" i="4"/>
  <c r="D407" i="4"/>
  <c r="C293" i="1"/>
  <c r="H611" i="1"/>
  <c r="G611" i="1"/>
  <c r="F213" i="9"/>
  <c r="B213" i="9" s="1"/>
  <c r="E237" i="5"/>
  <c r="E528" i="4"/>
  <c r="D523" i="1"/>
  <c r="D1436" i="1"/>
  <c r="I29" i="3"/>
  <c r="H509" i="1"/>
  <c r="G509" i="1"/>
  <c r="B192" i="9"/>
  <c r="I1474" i="1"/>
  <c r="I1456" i="1"/>
  <c r="H484" i="1"/>
  <c r="G484" i="1"/>
  <c r="I35" i="3"/>
  <c r="C1518" i="1"/>
  <c r="G318" i="9"/>
  <c r="E318" i="9" s="1"/>
  <c r="F5" i="6"/>
  <c r="D141" i="6"/>
  <c r="H24" i="3"/>
  <c r="C1299" i="1"/>
  <c r="E165" i="9"/>
  <c r="B165" i="9" s="1"/>
  <c r="I1472" i="1"/>
  <c r="G308" i="9"/>
  <c r="E308" i="9" s="1"/>
  <c r="B308" i="9" s="1"/>
  <c r="F177" i="5"/>
  <c r="D176" i="5"/>
  <c r="C1154" i="1"/>
  <c r="G620" i="1"/>
  <c r="H620" i="1"/>
  <c r="I1471" i="1"/>
  <c r="H1066" i="1"/>
  <c r="G1066" i="1"/>
  <c r="D420" i="4"/>
  <c r="F421" i="4"/>
  <c r="C415" i="1"/>
  <c r="F190" i="5"/>
  <c r="G310" i="9"/>
  <c r="E310" i="9" s="1"/>
  <c r="B310" i="9" s="1"/>
  <c r="C1167" i="1"/>
  <c r="H1517" i="1" l="1"/>
  <c r="G1517" i="1"/>
  <c r="H990" i="1"/>
  <c r="G990" i="1"/>
  <c r="D985" i="1"/>
  <c r="F7" i="5"/>
  <c r="I20" i="3"/>
  <c r="E408" i="4"/>
  <c r="D403" i="1" s="1"/>
  <c r="D345" i="1"/>
  <c r="E407" i="4"/>
  <c r="D402" i="1" s="1"/>
  <c r="H102" i="1"/>
  <c r="G102" i="1"/>
  <c r="H259" i="1"/>
  <c r="G259" i="1"/>
  <c r="E639" i="4"/>
  <c r="D407" i="1"/>
  <c r="H1215" i="1"/>
  <c r="G1215" i="1"/>
  <c r="H637" i="1"/>
  <c r="G637" i="1"/>
  <c r="H1154" i="1"/>
  <c r="G1154" i="1"/>
  <c r="F528" i="4"/>
  <c r="D636" i="4"/>
  <c r="C522" i="1"/>
  <c r="D1046" i="1"/>
  <c r="I21" i="3"/>
  <c r="E6" i="5"/>
  <c r="H415" i="1"/>
  <c r="G415" i="1"/>
  <c r="G293" i="1"/>
  <c r="H293" i="1"/>
  <c r="H129" i="1"/>
  <c r="G129" i="1"/>
  <c r="E21" i="9"/>
  <c r="H346" i="1"/>
  <c r="G346" i="1"/>
  <c r="H1167" i="1"/>
  <c r="G1167" i="1"/>
  <c r="H148" i="1"/>
  <c r="G148" i="1"/>
  <c r="F407" i="4"/>
  <c r="C402" i="1"/>
  <c r="D408" i="4"/>
  <c r="F350" i="4"/>
  <c r="C345" i="1"/>
  <c r="H1096" i="1"/>
  <c r="G1096" i="1"/>
  <c r="D175" i="5"/>
  <c r="F176" i="5"/>
  <c r="H22" i="3"/>
  <c r="C1153" i="1"/>
  <c r="H192" i="1"/>
  <c r="G192" i="1"/>
  <c r="F420" i="4"/>
  <c r="D635" i="4"/>
  <c r="C414" i="1"/>
  <c r="F68" i="5"/>
  <c r="C1046" i="1"/>
  <c r="H21" i="3"/>
  <c r="D6" i="5"/>
  <c r="G523" i="1"/>
  <c r="H523" i="1"/>
  <c r="H220" i="1"/>
  <c r="G220" i="1"/>
  <c r="H453" i="1"/>
  <c r="G453" i="1"/>
  <c r="H3" i="1"/>
  <c r="G3" i="1"/>
  <c r="E289" i="4"/>
  <c r="I17" i="3"/>
  <c r="D147" i="1"/>
  <c r="H78" i="1"/>
  <c r="G78" i="1"/>
  <c r="F141" i="6"/>
  <c r="H28" i="3"/>
  <c r="C1435" i="1"/>
  <c r="H1065" i="1"/>
  <c r="G1065" i="1"/>
  <c r="H16" i="3"/>
  <c r="D290" i="4"/>
  <c r="F6" i="4"/>
  <c r="D412" i="4"/>
  <c r="C2" i="1"/>
  <c r="F237" i="5"/>
  <c r="H23" i="3"/>
  <c r="C1214" i="1"/>
  <c r="H9" i="3"/>
  <c r="H1299" i="1"/>
  <c r="G1299" i="1"/>
  <c r="H1436" i="1"/>
  <c r="G1436" i="1"/>
  <c r="H46" i="1"/>
  <c r="G46" i="1"/>
  <c r="H1408" i="1"/>
  <c r="G1408" i="1"/>
  <c r="H248" i="1"/>
  <c r="G248" i="1"/>
  <c r="H574" i="1"/>
  <c r="G574" i="1"/>
  <c r="D1214" i="1"/>
  <c r="I23" i="3"/>
  <c r="E175" i="5"/>
  <c r="D1152" i="1" s="1"/>
  <c r="H17" i="3"/>
  <c r="D289" i="4"/>
  <c r="F151" i="4"/>
  <c r="C147" i="1"/>
  <c r="B318" i="9"/>
  <c r="E317" i="9"/>
  <c r="H561" i="1"/>
  <c r="G561" i="1"/>
  <c r="H1047" i="1"/>
  <c r="G1047" i="1"/>
  <c r="H1518" i="1"/>
  <c r="G1518" i="1"/>
  <c r="H11" i="3"/>
  <c r="E636" i="4"/>
  <c r="D630" i="1" s="1"/>
  <c r="D522" i="1"/>
  <c r="E635" i="4"/>
  <c r="D629" i="1" s="1"/>
  <c r="D414" i="1"/>
  <c r="H358" i="1"/>
  <c r="G358" i="1"/>
  <c r="H985" i="1" l="1"/>
  <c r="G985" i="1"/>
  <c r="G402" i="1"/>
  <c r="H402" i="1"/>
  <c r="F408" i="4"/>
  <c r="C403" i="1"/>
  <c r="K3" i="9"/>
  <c r="I9" i="3"/>
  <c r="H1435" i="1"/>
  <c r="G1435" i="1"/>
  <c r="H1153" i="1"/>
  <c r="G1153" i="1"/>
  <c r="H278" i="9"/>
  <c r="D984" i="1"/>
  <c r="H1214" i="1"/>
  <c r="G1214" i="1"/>
  <c r="D633" i="1"/>
  <c r="G522" i="1"/>
  <c r="H522" i="1"/>
  <c r="F636" i="4"/>
  <c r="C630" i="1"/>
  <c r="F635" i="4"/>
  <c r="C629" i="1"/>
  <c r="G147" i="1"/>
  <c r="H147" i="1"/>
  <c r="H2" i="1"/>
  <c r="G2" i="1"/>
  <c r="F6" i="5"/>
  <c r="G278" i="9"/>
  <c r="G285" i="9"/>
  <c r="E285" i="9" s="1"/>
  <c r="B285" i="9" s="1"/>
  <c r="C984" i="1"/>
  <c r="F175" i="5"/>
  <c r="C1152" i="1"/>
  <c r="D639" i="4"/>
  <c r="D414" i="4"/>
  <c r="F412" i="4"/>
  <c r="C407" i="1"/>
  <c r="D291" i="4"/>
  <c r="F289" i="4"/>
  <c r="D413" i="4"/>
  <c r="C285" i="1"/>
  <c r="H1046" i="1"/>
  <c r="G1046" i="1"/>
  <c r="B21" i="9"/>
  <c r="H414" i="1"/>
  <c r="G414" i="1"/>
  <c r="N3" i="9"/>
  <c r="I11" i="3"/>
  <c r="F290" i="4"/>
  <c r="C286" i="1"/>
  <c r="E291" i="4"/>
  <c r="D287" i="1" s="1"/>
  <c r="E413" i="4"/>
  <c r="D285" i="1"/>
  <c r="E290" i="4"/>
  <c r="H345" i="1"/>
  <c r="G345" i="1"/>
  <c r="H407" i="1" l="1"/>
  <c r="G407" i="1"/>
  <c r="F639" i="4"/>
  <c r="C633" i="1"/>
  <c r="H8" i="3"/>
  <c r="H984" i="1"/>
  <c r="G984" i="1"/>
  <c r="F414" i="4"/>
  <c r="C409" i="1"/>
  <c r="H1152" i="1"/>
  <c r="G1152" i="1"/>
  <c r="G630" i="1"/>
  <c r="H630" i="1"/>
  <c r="H403" i="1"/>
  <c r="G403" i="1"/>
  <c r="E415" i="4"/>
  <c r="D410" i="1" s="1"/>
  <c r="D408" i="1"/>
  <c r="E640" i="4"/>
  <c r="E414" i="4"/>
  <c r="D409" i="1" s="1"/>
  <c r="H285" i="1"/>
  <c r="G285" i="1"/>
  <c r="E278" i="9"/>
  <c r="D640" i="4"/>
  <c r="D415" i="4"/>
  <c r="F413" i="4"/>
  <c r="C408" i="1"/>
  <c r="H629" i="1"/>
  <c r="G629" i="1"/>
  <c r="D286" i="1"/>
  <c r="G286" i="1" s="1"/>
  <c r="F291" i="4"/>
  <c r="C287" i="1"/>
  <c r="C634" i="1" l="1"/>
  <c r="D642" i="4"/>
  <c r="F640" i="4"/>
  <c r="E277" i="9"/>
  <c r="I8" i="3" s="1"/>
  <c r="B278" i="9"/>
  <c r="H633" i="1"/>
  <c r="G633" i="1"/>
  <c r="G287" i="1"/>
  <c r="H287" i="1"/>
  <c r="H409" i="1"/>
  <c r="G409" i="1"/>
  <c r="D634" i="1"/>
  <c r="E642" i="4"/>
  <c r="E641" i="4"/>
  <c r="M3" i="9"/>
  <c r="D641" i="4"/>
  <c r="H286" i="1"/>
  <c r="G408" i="1"/>
  <c r="H408" i="1"/>
  <c r="F415" i="4"/>
  <c r="C410" i="1"/>
  <c r="H410" i="1" l="1"/>
  <c r="G410" i="1"/>
  <c r="D645" i="4"/>
  <c r="C635" i="1"/>
  <c r="F641" i="4"/>
  <c r="G276" i="9"/>
  <c r="E276" i="9" s="1"/>
  <c r="B276" i="9" s="1"/>
  <c r="E645" i="4"/>
  <c r="D635" i="1"/>
  <c r="F642" i="4"/>
  <c r="C636" i="1"/>
  <c r="D646" i="4"/>
  <c r="D636" i="1"/>
  <c r="E646" i="4"/>
  <c r="G634" i="1"/>
  <c r="H634" i="1"/>
  <c r="I18" i="3" l="1"/>
  <c r="D639" i="1"/>
  <c r="H18" i="3"/>
  <c r="C639" i="1"/>
  <c r="F645" i="4"/>
  <c r="F646" i="4"/>
  <c r="H19" i="3"/>
  <c r="C640" i="1"/>
  <c r="H636" i="1"/>
  <c r="G636" i="1"/>
  <c r="H635" i="1"/>
  <c r="G635" i="1"/>
  <c r="H7" i="3"/>
  <c r="I19" i="3"/>
  <c r="D640" i="1"/>
  <c r="G640" i="1" l="1"/>
  <c r="H640" i="1"/>
  <c r="H639" i="1"/>
  <c r="G639" i="1"/>
  <c r="J3" i="9"/>
  <c r="G274" i="9" l="1"/>
  <c r="H18" i="9"/>
  <c r="M272" i="9"/>
  <c r="L272" i="9"/>
  <c r="H274" i="9"/>
  <c r="G16" i="9"/>
  <c r="J11" i="9"/>
  <c r="K6" i="9"/>
  <c r="G18" i="9"/>
  <c r="E18" i="9" s="1"/>
  <c r="B18" i="9" s="1"/>
  <c r="L16" i="9"/>
  <c r="F16" i="9" s="1"/>
  <c r="K9" i="9"/>
  <c r="I9" i="9"/>
  <c r="J6" i="9"/>
  <c r="M16" i="9"/>
  <c r="I8" i="9"/>
  <c r="M15" i="9"/>
  <c r="K5" i="9"/>
  <c r="I17" i="9"/>
  <c r="I6" i="9"/>
  <c r="I13" i="9"/>
  <c r="G17" i="9"/>
  <c r="K10" i="9"/>
  <c r="K11" i="9"/>
  <c r="J10" i="9"/>
  <c r="K8" i="9"/>
  <c r="H16" i="9"/>
  <c r="J8" i="9"/>
  <c r="J7" i="9"/>
  <c r="I12" i="9"/>
  <c r="I5" i="9"/>
  <c r="K7" i="9"/>
  <c r="J5" i="9"/>
  <c r="L15" i="9"/>
  <c r="J17" i="9"/>
  <c r="J13" i="9"/>
  <c r="J12" i="9"/>
  <c r="H17" i="9"/>
  <c r="I11" i="9"/>
  <c r="K13" i="9"/>
  <c r="G15" i="9"/>
  <c r="K12" i="9"/>
  <c r="I7" i="9"/>
  <c r="H15" i="9"/>
  <c r="J9" i="9"/>
  <c r="F272" i="9" l="1"/>
  <c r="E10" i="9"/>
  <c r="B10" i="9" s="1"/>
  <c r="E9" i="9"/>
  <c r="B9" i="9" s="1"/>
  <c r="F15" i="9"/>
  <c r="F14" i="9" s="1"/>
  <c r="E6" i="9"/>
  <c r="B6" i="9" s="1"/>
  <c r="E7" i="9"/>
  <c r="B7" i="9" s="1"/>
  <c r="E5" i="9"/>
  <c r="B5" i="9" s="1"/>
  <c r="E16" i="9"/>
  <c r="B16" i="9" s="1"/>
  <c r="E8" i="9"/>
  <c r="B8" i="9" s="1"/>
  <c r="E17" i="9"/>
  <c r="B17" i="9" s="1"/>
  <c r="E13" i="9"/>
  <c r="B13" i="9" s="1"/>
  <c r="E12" i="9"/>
  <c r="B12" i="9" s="1"/>
  <c r="B272" i="9"/>
  <c r="F20" i="9"/>
  <c r="E15" i="9"/>
  <c r="E11" i="9"/>
  <c r="B11" i="9" s="1"/>
  <c r="E274" i="9"/>
  <c r="B15" i="9" l="1"/>
  <c r="E14" i="9"/>
  <c r="F3" i="9"/>
  <c r="B274" i="9"/>
  <c r="E20" i="9"/>
  <c r="I7" i="3" s="1"/>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<sst xmlns="http://schemas.openxmlformats.org/spreadsheetml/2006/main" count="4374" uniqueCount="3426">
  <si>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</si>
  <si>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</si>
  <si>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</si>
  <si>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</si>
  <si>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</si>
  <si>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</si>
  <si>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</si>
  <si>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</si>
  <si>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</si>
  <si>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</si>
  <si>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</si>
  <si>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</si>
  <si>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</si>
  <si>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</si>
  <si>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</si>
  <si>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</si>
  <si>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</si>
  <si>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</si>
  <si>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</si>
  <si>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</si>
  <si>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</si>
  <si>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</si>
  <si>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</si>
  <si>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</si>
  <si>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</si>
  <si>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</si>
  <si>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</si>
  <si>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</si>
  <si>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</si>
  <si>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</si>
  <si>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</si>
  <si>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TEHNIČKA ŠKOLA NIKOLE TESLE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</si>
  <si>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</si>
  <si>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</si>
  <si>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</si>
  <si>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</si>
  <si>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</si>
  <si>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</si>
  <si>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</si>
  <si>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</si>
  <si>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</si>
  <si>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</si>
  <si>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</si>
  <si>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</si>
  <si>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</si>
  <si>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</si>
  <si>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</si>
  <si>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</si>
  <si>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</si>
  <si>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22728 - TEHNIČKA ŠKOLA NIKOLE TESLE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</si>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</sst>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2387043.0999999996</v>
      </c>
      <c r="D2" s="6">
        <f>'PR-RAS'!E6</f>
        <v>2933038.64</v>
      </c>
      <c r="E2" s="6">
        <v>0</v>
      </c>
      <c r="F2" s="6">
        <v>0</v>
      </c>
      <c r="G2" s="7">
        <f t="shared" ref="G2:G264" si="0">(B2/1000)*(C2*1+D2*2)</f>
        <v>8253.1203800000003</v>
      </c>
      <c r="H2" s="7">
        <f t="shared" ref="H2:H264" si="1">ABS(C2-ROUND(C2,0))+ABS(D2-ROUND(D2,0))</f>
        <v>0.45999999949708581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2157327.2199999997</v>
      </c>
      <c r="D46" s="1">
        <f>'PR-RAS'!E50</f>
        <v>2705664.46</v>
      </c>
      <c r="E46" s="1">
        <v>0</v>
      </c>
      <c r="F46" s="1">
        <v>0</v>
      </c>
      <c r="G46" s="2">
        <f t="shared" si="0"/>
        <v>340589.52629999997</v>
      </c>
      <c r="H46" s="2">
        <f t="shared" si="1"/>
        <v>0.67999999970197678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2122874.9899999998</v>
      </c>
      <c r="D64" s="1">
        <f>'PR-RAS'!E68</f>
        <v>2700629.8</v>
      </c>
      <c r="E64" s="1">
        <v>0</v>
      </c>
      <c r="F64" s="1">
        <v>0</v>
      </c>
      <c r="G64" s="2">
        <f t="shared" si="0"/>
        <v>474020.47917000001</v>
      </c>
      <c r="H64" s="2">
        <f t="shared" si="1"/>
        <v>0.21000000042840838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2121463.0099999998</v>
      </c>
      <c r="D65" s="1">
        <f>'PR-RAS'!E69</f>
        <v>2697986.8</v>
      </c>
      <c r="E65" s="1">
        <v>0</v>
      </c>
      <c r="F65" s="1">
        <v>0</v>
      </c>
      <c r="G65" s="2">
        <f t="shared" si="0"/>
        <v>481115.94303999998</v>
      </c>
      <c r="H65" s="2">
        <f t="shared" si="1"/>
        <v>0.2099999999627471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1411.98</v>
      </c>
      <c r="D66" s="1">
        <f>'PR-RAS'!E70</f>
        <v>2643</v>
      </c>
      <c r="E66" s="1">
        <v>0</v>
      </c>
      <c r="F66" s="1">
        <v>0</v>
      </c>
      <c r="G66" s="2">
        <f t="shared" si="0"/>
        <v>435.36869999999999</v>
      </c>
      <c r="H66" s="2">
        <f t="shared" si="1"/>
        <v>1.999999999998181E-2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34452.230000000003</v>
      </c>
      <c r="D70" s="1">
        <f>'PR-RAS'!E74</f>
        <v>5034.66</v>
      </c>
      <c r="E70" s="1">
        <v>0</v>
      </c>
      <c r="F70" s="1">
        <v>0</v>
      </c>
      <c r="G70" s="2">
        <f t="shared" si="0"/>
        <v>3071.9869500000004</v>
      </c>
      <c r="H70" s="2">
        <f t="shared" si="1"/>
        <v>0.57000000000334694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34452.230000000003</v>
      </c>
      <c r="D71" s="1">
        <f>'PR-RAS'!E75</f>
        <v>5034.66</v>
      </c>
      <c r="E71" s="1">
        <v>0</v>
      </c>
      <c r="F71" s="1">
        <v>0</v>
      </c>
      <c r="G71" s="2">
        <f t="shared" si="0"/>
        <v>3116.5085000000004</v>
      </c>
      <c r="H71" s="2">
        <f t="shared" si="1"/>
        <v>0.57000000000334694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2328.27</v>
      </c>
      <c r="D78" s="1">
        <f>'PR-RAS'!E82</f>
        <v>1021.23</v>
      </c>
      <c r="E78" s="1">
        <v>0</v>
      </c>
      <c r="F78" s="1">
        <v>0</v>
      </c>
      <c r="G78" s="2">
        <f t="shared" si="0"/>
        <v>336.54620999999997</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2328.27</v>
      </c>
      <c r="D87" s="1">
        <f>'PR-RAS'!E91</f>
        <v>1021.23</v>
      </c>
      <c r="E87" s="1">
        <v>0</v>
      </c>
      <c r="F87" s="1">
        <v>0</v>
      </c>
      <c r="G87" s="2">
        <f t="shared" si="0"/>
        <v>375.88277999999991</v>
      </c>
      <c r="H87" s="2">
        <f t="shared" si="1"/>
        <v>0.5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2328.27</v>
      </c>
      <c r="D89" s="1">
        <f>'PR-RAS'!E93</f>
        <v>1021.23</v>
      </c>
      <c r="E89" s="1">
        <v>0</v>
      </c>
      <c r="F89" s="1">
        <v>0</v>
      </c>
      <c r="G89" s="2">
        <f t="shared" si="0"/>
        <v>384.62423999999993</v>
      </c>
      <c r="H89" s="2">
        <f t="shared" si="1"/>
        <v>0.5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7450.69</v>
      </c>
      <c r="D102" s="1">
        <f>'PR-RAS'!E106</f>
        <v>4409.3599999999997</v>
      </c>
      <c r="E102" s="1">
        <v>0</v>
      </c>
      <c r="F102" s="1">
        <v>0</v>
      </c>
      <c r="G102" s="2">
        <f t="shared" si="0"/>
        <v>1643.2104100000001</v>
      </c>
      <c r="H102" s="2">
        <f t="shared" si="1"/>
        <v>0.67000000000007276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7450.69</v>
      </c>
      <c r="D108" s="1">
        <f>'PR-RAS'!E112</f>
        <v>4409.3599999999997</v>
      </c>
      <c r="E108" s="1">
        <v>0</v>
      </c>
      <c r="F108" s="1">
        <v>0</v>
      </c>
      <c r="G108" s="2">
        <f t="shared" si="0"/>
        <v>1740.8268699999999</v>
      </c>
      <c r="H108" s="2">
        <f t="shared" si="1"/>
        <v>0.67000000000007276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7450.69</v>
      </c>
      <c r="D113" s="1">
        <f>'PR-RAS'!E117</f>
        <v>4409.3599999999997</v>
      </c>
      <c r="E113" s="1">
        <v>0</v>
      </c>
      <c r="F113" s="1">
        <v>0</v>
      </c>
      <c r="G113" s="2">
        <f t="shared" si="0"/>
        <v>1822.17392</v>
      </c>
      <c r="H113" s="2">
        <f t="shared" si="1"/>
        <v>0.67000000000007276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14674.67</v>
      </c>
      <c r="D120" s="1">
        <f>'PR-RAS'!E124</f>
        <v>9011.4500000000007</v>
      </c>
      <c r="E120" s="1">
        <v>0</v>
      </c>
      <c r="F120" s="1">
        <v>0</v>
      </c>
      <c r="G120" s="2">
        <f t="shared" si="0"/>
        <v>3891.0108299999997</v>
      </c>
      <c r="H120" s="2">
        <f t="shared" si="1"/>
        <v>0.78000000000065484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12894.67</v>
      </c>
      <c r="D121" s="1">
        <f>'PR-RAS'!E125</f>
        <v>7806.4500000000007</v>
      </c>
      <c r="E121" s="1">
        <v>0</v>
      </c>
      <c r="F121" s="1">
        <v>0</v>
      </c>
      <c r="G121" s="2">
        <f t="shared" si="0"/>
        <v>3420.9083999999998</v>
      </c>
      <c r="H121" s="2">
        <f t="shared" si="1"/>
        <v>0.78000000000065484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4307</v>
      </c>
      <c r="D122" s="1">
        <f>'PR-RAS'!E126</f>
        <v>43.02</v>
      </c>
      <c r="E122" s="1">
        <v>0</v>
      </c>
      <c r="F122" s="1">
        <v>0</v>
      </c>
      <c r="G122" s="2">
        <f t="shared" si="0"/>
        <v>531.55783999999994</v>
      </c>
      <c r="H122" s="2">
        <f t="shared" si="1"/>
        <v>2.0000000000003126E-2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8587.67</v>
      </c>
      <c r="D123" s="1">
        <f>'PR-RAS'!E127</f>
        <v>7763.43</v>
      </c>
      <c r="E123" s="1">
        <v>0</v>
      </c>
      <c r="F123" s="1">
        <v>0</v>
      </c>
      <c r="G123" s="2">
        <f t="shared" si="0"/>
        <v>2941.9726599999999</v>
      </c>
      <c r="H123" s="2">
        <f t="shared" si="1"/>
        <v>0.76000000000021828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1780</v>
      </c>
      <c r="D124" s="1">
        <f>'PR-RAS'!E128</f>
        <v>1205</v>
      </c>
      <c r="E124" s="1">
        <v>0</v>
      </c>
      <c r="F124" s="1">
        <v>0</v>
      </c>
      <c r="G124" s="2">
        <f t="shared" si="0"/>
        <v>515.37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1780</v>
      </c>
      <c r="D125" s="1">
        <f>'PR-RAS'!E129</f>
        <v>1205</v>
      </c>
      <c r="E125" s="1">
        <v>0</v>
      </c>
      <c r="F125" s="1">
        <v>0</v>
      </c>
      <c r="G125" s="2">
        <f t="shared" si="0"/>
        <v>519.55999999999995</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205183.53</v>
      </c>
      <c r="D129" s="1">
        <f>'PR-RAS'!E133</f>
        <v>206923.22</v>
      </c>
      <c r="E129" s="1">
        <v>0</v>
      </c>
      <c r="F129" s="1">
        <v>0</v>
      </c>
      <c r="G129" s="2">
        <f t="shared" si="0"/>
        <v>79235.836159999992</v>
      </c>
      <c r="H129" s="2">
        <f t="shared" si="1"/>
        <v>0.69000000000232831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205183.53</v>
      </c>
      <c r="D130" s="1">
        <f>'PR-RAS'!E134</f>
        <v>206923.22</v>
      </c>
      <c r="E130" s="1">
        <v>0</v>
      </c>
      <c r="F130" s="1">
        <v>0</v>
      </c>
      <c r="G130" s="2">
        <f t="shared" si="0"/>
        <v>79854.866129999995</v>
      </c>
      <c r="H130" s="2">
        <f t="shared" si="1"/>
        <v>0.69000000000232831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205183.53</v>
      </c>
      <c r="D131" s="1">
        <f>'PR-RAS'!E135</f>
        <v>206923.22</v>
      </c>
      <c r="E131" s="1">
        <v>0</v>
      </c>
      <c r="F131" s="1">
        <v>0</v>
      </c>
      <c r="G131" s="2">
        <f t="shared" si="0"/>
        <v>80473.896099999998</v>
      </c>
      <c r="H131" s="2">
        <f t="shared" si="1"/>
        <v>0.69000000000232831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78.72</v>
      </c>
      <c r="D135" s="1">
        <f>'PR-RAS'!E139</f>
        <v>6008.92</v>
      </c>
      <c r="E135" s="1">
        <v>0</v>
      </c>
      <c r="F135" s="1">
        <v>0</v>
      </c>
      <c r="G135" s="2">
        <f t="shared" si="0"/>
        <v>1620.93904</v>
      </c>
      <c r="H135" s="2">
        <f t="shared" si="1"/>
        <v>0.35999999999992838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78.72</v>
      </c>
      <c r="D146" s="1">
        <f>'PR-RAS'!E150</f>
        <v>6008.92</v>
      </c>
      <c r="E146" s="1">
        <v>0</v>
      </c>
      <c r="F146" s="1">
        <v>0</v>
      </c>
      <c r="G146" s="2">
        <f t="shared" si="0"/>
        <v>1754.0011999999997</v>
      </c>
      <c r="H146" s="2">
        <f t="shared" si="1"/>
        <v>0.35999999999992838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2402173.1500000004</v>
      </c>
      <c r="D147" s="1">
        <f>'PR-RAS'!E151</f>
        <v>2931665.0300000003</v>
      </c>
      <c r="E147" s="1">
        <v>0</v>
      </c>
      <c r="F147" s="1">
        <v>0</v>
      </c>
      <c r="G147" s="2">
        <f t="shared" si="0"/>
        <v>1206763.46866</v>
      </c>
      <c r="H147" s="2">
        <f t="shared" si="1"/>
        <v>0.18000000063329935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2135338.5</v>
      </c>
      <c r="D148" s="1">
        <f>'PR-RAS'!E152</f>
        <v>2705553.0500000003</v>
      </c>
      <c r="E148" s="1">
        <v>0</v>
      </c>
      <c r="F148" s="1">
        <v>0</v>
      </c>
      <c r="G148" s="2">
        <f t="shared" si="0"/>
        <v>1109327.3562</v>
      </c>
      <c r="H148" s="2">
        <f t="shared" si="1"/>
        <v>0.55000000027939677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1332596.9100000001</v>
      </c>
      <c r="D149" s="1">
        <f>'PR-RAS'!E153</f>
        <v>1793790.5000000002</v>
      </c>
      <c r="E149" s="1">
        <v>0</v>
      </c>
      <c r="F149" s="1">
        <v>0</v>
      </c>
      <c r="G149" s="2">
        <f t="shared" si="0"/>
        <v>728186.33068000001</v>
      </c>
      <c r="H149" s="2">
        <f t="shared" si="1"/>
        <v>0.58999999961815774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1233494.72</v>
      </c>
      <c r="D150" s="1">
        <f>'PR-RAS'!E154</f>
        <v>1691930.83</v>
      </c>
      <c r="E150" s="1">
        <v>0</v>
      </c>
      <c r="F150" s="1">
        <v>0</v>
      </c>
      <c r="G150" s="2">
        <f t="shared" si="0"/>
        <v>687986.10061999992</v>
      </c>
      <c r="H150" s="2">
        <f t="shared" si="1"/>
        <v>0.44999999995343387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57846.87</v>
      </c>
      <c r="D152" s="1">
        <f>'PR-RAS'!E156</f>
        <v>56595.6</v>
      </c>
      <c r="E152" s="1">
        <v>0</v>
      </c>
      <c r="F152" s="1">
        <v>0</v>
      </c>
      <c r="G152" s="2">
        <f t="shared" si="0"/>
        <v>25826.74857</v>
      </c>
      <c r="H152" s="2">
        <f t="shared" si="1"/>
        <v>0.52999999999883585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41255.32</v>
      </c>
      <c r="D153" s="1">
        <f>'PR-RAS'!E157</f>
        <v>45264.07</v>
      </c>
      <c r="E153" s="1">
        <v>0</v>
      </c>
      <c r="F153" s="1">
        <v>0</v>
      </c>
      <c r="G153" s="2">
        <f t="shared" si="0"/>
        <v>20031.085919999998</v>
      </c>
      <c r="H153" s="2">
        <f t="shared" si="1"/>
        <v>0.38999999999941792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149913.54999999999</v>
      </c>
      <c r="D154" s="1">
        <f>'PR-RAS'!E158</f>
        <v>89570.37</v>
      </c>
      <c r="E154" s="1">
        <v>0</v>
      </c>
      <c r="F154" s="1">
        <v>0</v>
      </c>
      <c r="G154" s="2">
        <f t="shared" si="0"/>
        <v>50345.306369999998</v>
      </c>
      <c r="H154" s="2">
        <f t="shared" si="1"/>
        <v>0.82000000000698492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652828.04</v>
      </c>
      <c r="D155" s="1">
        <f>'PR-RAS'!E159</f>
        <v>822192.18</v>
      </c>
      <c r="E155" s="1">
        <v>0</v>
      </c>
      <c r="F155" s="1">
        <v>0</v>
      </c>
      <c r="G155" s="2">
        <f t="shared" si="0"/>
        <v>353770.70960000006</v>
      </c>
      <c r="H155" s="2">
        <f t="shared" si="1"/>
        <v>0.22000000008847564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357713.57</v>
      </c>
      <c r="D156" s="1">
        <f>'PR-RAS'!E160</f>
        <v>448588.28</v>
      </c>
      <c r="E156" s="1">
        <v>0</v>
      </c>
      <c r="F156" s="1">
        <v>0</v>
      </c>
      <c r="G156" s="2">
        <f t="shared" si="0"/>
        <v>194507.97015000001</v>
      </c>
      <c r="H156" s="2">
        <f t="shared" si="1"/>
        <v>0.71000000002095476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295107.40999999997</v>
      </c>
      <c r="D157" s="1">
        <f>'PR-RAS'!E161</f>
        <v>373603.9</v>
      </c>
      <c r="E157" s="1">
        <v>0</v>
      </c>
      <c r="F157" s="1">
        <v>0</v>
      </c>
      <c r="G157" s="2">
        <f t="shared" si="0"/>
        <v>162601.17275999999</v>
      </c>
      <c r="H157" s="2">
        <f t="shared" si="1"/>
        <v>0.50999999995110556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7.06</v>
      </c>
      <c r="D158" s="1">
        <f>'PR-RAS'!E162</f>
        <v>0</v>
      </c>
      <c r="E158" s="1">
        <v>0</v>
      </c>
      <c r="F158" s="1">
        <v>0</v>
      </c>
      <c r="G158" s="2">
        <f t="shared" si="0"/>
        <v>1.10842</v>
      </c>
      <c r="H158" s="2">
        <f t="shared" si="1"/>
        <v>5.9999999999999609E-2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263856.77</v>
      </c>
      <c r="D159" s="1">
        <f>'PR-RAS'!E163</f>
        <v>225427.25</v>
      </c>
      <c r="E159" s="1">
        <v>0</v>
      </c>
      <c r="F159" s="1">
        <v>0</v>
      </c>
      <c r="G159" s="2">
        <f t="shared" si="0"/>
        <v>112924.38066000001</v>
      </c>
      <c r="H159" s="2">
        <f t="shared" si="1"/>
        <v>0.47999999998137355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115941.63</v>
      </c>
      <c r="D160" s="1">
        <f>'PR-RAS'!E164</f>
        <v>97432.35</v>
      </c>
      <c r="E160" s="1">
        <v>0</v>
      </c>
      <c r="F160" s="1">
        <v>0</v>
      </c>
      <c r="G160" s="2">
        <f t="shared" si="0"/>
        <v>49418.206470000005</v>
      </c>
      <c r="H160" s="2">
        <f t="shared" si="1"/>
        <v>0.72000000000116415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35310.550000000003</v>
      </c>
      <c r="D161" s="1">
        <f>'PR-RAS'!E165</f>
        <v>20015.97</v>
      </c>
      <c r="E161" s="1">
        <v>0</v>
      </c>
      <c r="F161" s="1">
        <v>0</v>
      </c>
      <c r="G161" s="2">
        <f t="shared" si="0"/>
        <v>12054.798400000001</v>
      </c>
      <c r="H161" s="2">
        <f t="shared" si="1"/>
        <v>0.47999999999592546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79947.48</v>
      </c>
      <c r="D162" s="1">
        <f>'PR-RAS'!E166</f>
        <v>77280.38</v>
      </c>
      <c r="E162" s="1">
        <v>0</v>
      </c>
      <c r="F162" s="1">
        <v>0</v>
      </c>
      <c r="G162" s="2">
        <f t="shared" si="0"/>
        <v>37755.826639999999</v>
      </c>
      <c r="H162" s="2">
        <f t="shared" si="1"/>
        <v>0.86000000000058208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v>
      </c>
      <c r="D163" s="1">
        <f>'PR-RAS'!E167</f>
        <v>80</v>
      </c>
      <c r="E163" s="1">
        <v>0</v>
      </c>
      <c r="F163" s="1">
        <v>0</v>
      </c>
      <c r="G163" s="2">
        <f t="shared" si="0"/>
        <v>38.880000000000003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603.6</v>
      </c>
      <c r="D164" s="1">
        <f>'PR-RAS'!E168</f>
        <v>56</v>
      </c>
      <c r="E164" s="1">
        <v>0</v>
      </c>
      <c r="F164" s="1">
        <v>0</v>
      </c>
      <c r="G164" s="2">
        <f t="shared" si="0"/>
        <v>116.64280000000001</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68089.19</v>
      </c>
      <c r="D165" s="1">
        <f>'PR-RAS'!E169</f>
        <v>65155.109999999993</v>
      </c>
      <c r="E165" s="1">
        <v>0</v>
      </c>
      <c r="F165" s="1">
        <v>0</v>
      </c>
      <c r="G165" s="2">
        <f t="shared" si="0"/>
        <v>32537.503239999998</v>
      </c>
      <c r="H165" s="2">
        <f t="shared" si="1"/>
        <v>0.29999999999563443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18174.32</v>
      </c>
      <c r="D166" s="1">
        <f>'PR-RAS'!E170</f>
        <v>16290.16</v>
      </c>
      <c r="E166" s="1">
        <v>0</v>
      </c>
      <c r="F166" s="1">
        <v>0</v>
      </c>
      <c r="G166" s="2">
        <f t="shared" si="0"/>
        <v>8374.5156000000006</v>
      </c>
      <c r="H166" s="2">
        <f t="shared" si="1"/>
        <v>0.47999999999956344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18021.27</v>
      </c>
      <c r="D167" s="1">
        <f>'PR-RAS'!E171</f>
        <v>14834.98</v>
      </c>
      <c r="E167" s="1">
        <v>0</v>
      </c>
      <c r="F167" s="1">
        <v>0</v>
      </c>
      <c r="G167" s="2">
        <f t="shared" si="0"/>
        <v>7916.7441799999997</v>
      </c>
      <c r="H167" s="2">
        <f t="shared" si="1"/>
        <v>0.29000000000087311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31009.16</v>
      </c>
      <c r="D168" s="1">
        <f>'PR-RAS'!E172</f>
        <v>33421.089999999997</v>
      </c>
      <c r="E168" s="1">
        <v>0</v>
      </c>
      <c r="F168" s="1">
        <v>0</v>
      </c>
      <c r="G168" s="2">
        <f t="shared" si="0"/>
        <v>16341.173780000001</v>
      </c>
      <c r="H168" s="2">
        <f t="shared" si="1"/>
        <v>0.24999999999636202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371.24</v>
      </c>
      <c r="D169" s="1">
        <f>'PR-RAS'!E173</f>
        <v>0</v>
      </c>
      <c r="E169" s="1">
        <v>0</v>
      </c>
      <c r="F169" s="1">
        <v>0</v>
      </c>
      <c r="G169" s="2">
        <f t="shared" si="0"/>
        <v>62.368320000000004</v>
      </c>
      <c r="H169" s="2">
        <f t="shared" si="1"/>
        <v>0.24000000000000909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513.20000000000005</v>
      </c>
      <c r="D170" s="1">
        <f>'PR-RAS'!E174</f>
        <v>0</v>
      </c>
      <c r="E170" s="1">
        <v>0</v>
      </c>
      <c r="F170" s="1">
        <v>0</v>
      </c>
      <c r="G170" s="2">
        <f t="shared" si="0"/>
        <v>86.730800000000016</v>
      </c>
      <c r="H170" s="2">
        <f t="shared" si="1"/>
        <v>0.20000000000004547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608.88</v>
      </c>
      <c r="E172" s="1">
        <v>0</v>
      </c>
      <c r="F172" s="1">
        <v>0</v>
      </c>
      <c r="G172" s="2">
        <f t="shared" si="0"/>
        <v>208.23696000000001</v>
      </c>
      <c r="H172" s="2">
        <f t="shared" si="1"/>
        <v>0.12000000000000455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59551.05</v>
      </c>
      <c r="D173" s="1">
        <f>'PR-RAS'!E177</f>
        <v>45046.270000000004</v>
      </c>
      <c r="E173" s="1">
        <v>0</v>
      </c>
      <c r="F173" s="1">
        <v>0</v>
      </c>
      <c r="G173" s="2">
        <f t="shared" si="0"/>
        <v>25738.697480000003</v>
      </c>
      <c r="H173" s="2">
        <f t="shared" si="1"/>
        <v>0.32000000000698492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30651.040000000001</v>
      </c>
      <c r="D174" s="1">
        <f>'PR-RAS'!E178</f>
        <v>21037.71</v>
      </c>
      <c r="E174" s="1">
        <v>0</v>
      </c>
      <c r="F174" s="1">
        <v>0</v>
      </c>
      <c r="G174" s="2">
        <f t="shared" si="0"/>
        <v>12581.677579999998</v>
      </c>
      <c r="H174" s="2">
        <f t="shared" si="1"/>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9085.27</v>
      </c>
      <c r="D175" s="1">
        <f>'PR-RAS'!E179</f>
        <v>5737.88</v>
      </c>
      <c r="E175" s="1">
        <v>0</v>
      </c>
      <c r="F175" s="1">
        <v>0</v>
      </c>
      <c r="G175" s="2">
        <f t="shared" si="0"/>
        <v>3577.6192199999996</v>
      </c>
      <c r="H175" s="2">
        <f t="shared" si="1"/>
        <v>0.39000000000032742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3808.04</v>
      </c>
      <c r="D176" s="1">
        <f>'PR-RAS'!E180</f>
        <v>4191.13</v>
      </c>
      <c r="E176" s="1">
        <v>0</v>
      </c>
      <c r="F176" s="1">
        <v>0</v>
      </c>
      <c r="G176" s="2">
        <f t="shared" si="0"/>
        <v>2133.3024999999998</v>
      </c>
      <c r="H176" s="2">
        <f t="shared" si="1"/>
        <v>0.17000000000007276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2604.37</v>
      </c>
      <c r="D177" s="1">
        <f>'PR-RAS'!E181</f>
        <v>2042.36</v>
      </c>
      <c r="E177" s="1">
        <v>0</v>
      </c>
      <c r="F177" s="1">
        <v>0</v>
      </c>
      <c r="G177" s="2">
        <f t="shared" si="0"/>
        <v>1177.2798399999999</v>
      </c>
      <c r="H177" s="2">
        <f t="shared" si="1"/>
        <v>0.72999999999979082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856.39</v>
      </c>
      <c r="D178" s="1">
        <f>'PR-RAS'!E182</f>
        <v>940.23</v>
      </c>
      <c r="E178" s="1">
        <v>0</v>
      </c>
      <c r="F178" s="1">
        <v>0</v>
      </c>
      <c r="G178" s="2">
        <f t="shared" si="0"/>
        <v>484.42244999999997</v>
      </c>
      <c r="H178" s="2">
        <f t="shared" si="1"/>
        <v>0.62000000000000455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8838.57</v>
      </c>
      <c r="D179" s="1">
        <f>'PR-RAS'!E183</f>
        <v>4851.01</v>
      </c>
      <c r="E179" s="1">
        <v>0</v>
      </c>
      <c r="F179" s="1">
        <v>0</v>
      </c>
      <c r="G179" s="2">
        <f t="shared" si="0"/>
        <v>3300.2250199999999</v>
      </c>
      <c r="H179" s="2">
        <f t="shared" si="1"/>
        <v>0.44000000000050932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583.99</v>
      </c>
      <c r="E180" s="1">
        <v>0</v>
      </c>
      <c r="F180" s="1">
        <v>0</v>
      </c>
      <c r="G180" s="2">
        <f t="shared" si="0"/>
        <v>209.06842</v>
      </c>
      <c r="H180" s="2">
        <f t="shared" si="1"/>
        <v>9.9999999999909051E-3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3266.97</v>
      </c>
      <c r="D181" s="1">
        <f>'PR-RAS'!E185</f>
        <v>3363.21</v>
      </c>
      <c r="E181" s="1">
        <v>0</v>
      </c>
      <c r="F181" s="1">
        <v>0</v>
      </c>
      <c r="G181" s="2">
        <f t="shared" si="0"/>
        <v>1798.8101999999999</v>
      </c>
      <c r="H181" s="2">
        <f t="shared" si="1"/>
        <v>0.24000000000023647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440.4</v>
      </c>
      <c r="D182" s="1">
        <f>'PR-RAS'!E186</f>
        <v>2298.75</v>
      </c>
      <c r="E182" s="1">
        <v>0</v>
      </c>
      <c r="F182" s="1">
        <v>0</v>
      </c>
      <c r="G182" s="2">
        <f t="shared" si="0"/>
        <v>911.85989999999993</v>
      </c>
      <c r="H182" s="2">
        <f t="shared" si="1"/>
        <v>0.64999999999997726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60</v>
      </c>
      <c r="D183" s="1">
        <f>'PR-RAS'!E187</f>
        <v>4077.92</v>
      </c>
      <c r="E183" s="1">
        <v>0</v>
      </c>
      <c r="F183" s="1">
        <v>0</v>
      </c>
      <c r="G183" s="2">
        <f t="shared" si="0"/>
        <v>1495.28288</v>
      </c>
      <c r="H183" s="2">
        <f t="shared" si="1"/>
        <v>7.999999999992724E-2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20214.900000000001</v>
      </c>
      <c r="D184" s="1">
        <f>'PR-RAS'!E188</f>
        <v>13715.599999999999</v>
      </c>
      <c r="E184" s="1">
        <v>0</v>
      </c>
      <c r="F184" s="1">
        <v>0</v>
      </c>
      <c r="G184" s="2">
        <f t="shared" si="0"/>
        <v>8719.2362999999987</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4184.33</v>
      </c>
      <c r="D186" s="1">
        <f>'PR-RAS'!E190</f>
        <v>4014.46</v>
      </c>
      <c r="E186" s="1">
        <v>0</v>
      </c>
      <c r="F186" s="1">
        <v>0</v>
      </c>
      <c r="G186" s="2">
        <f t="shared" si="0"/>
        <v>2259.4512500000001</v>
      </c>
      <c r="H186" s="2">
        <f t="shared" si="1"/>
        <v>0.78999999999996362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6887.8</v>
      </c>
      <c r="D187" s="1">
        <f>'PR-RAS'!E191</f>
        <v>3058.03</v>
      </c>
      <c r="E187" s="1">
        <v>0</v>
      </c>
      <c r="F187" s="1">
        <v>0</v>
      </c>
      <c r="G187" s="2">
        <f t="shared" si="0"/>
        <v>2418.7179599999999</v>
      </c>
      <c r="H187" s="2">
        <f t="shared" si="1"/>
        <v>0.23000000000001819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48.27</v>
      </c>
      <c r="D188" s="1">
        <f>'PR-RAS'!E192</f>
        <v>60</v>
      </c>
      <c r="E188" s="1">
        <v>0</v>
      </c>
      <c r="F188" s="1">
        <v>0</v>
      </c>
      <c r="G188" s="2">
        <f t="shared" si="0"/>
        <v>31.46649</v>
      </c>
      <c r="H188" s="2">
        <f t="shared" si="1"/>
        <v>0.27000000000000313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66.349999999999994</v>
      </c>
      <c r="D189" s="1">
        <f>'PR-RAS'!E193</f>
        <v>0</v>
      </c>
      <c r="E189" s="1">
        <v>0</v>
      </c>
      <c r="F189" s="1">
        <v>0</v>
      </c>
      <c r="G189" s="2">
        <f t="shared" si="0"/>
        <v>12.473799999999999</v>
      </c>
      <c r="H189" s="2">
        <f t="shared" si="1"/>
        <v>0.34999999999999432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506.01</v>
      </c>
      <c r="D190" s="1">
        <f>'PR-RAS'!E194</f>
        <v>0</v>
      </c>
      <c r="E190" s="1">
        <v>0</v>
      </c>
      <c r="F190" s="1">
        <v>0</v>
      </c>
      <c r="G190" s="2">
        <f t="shared" si="0"/>
        <v>95.635890000000003</v>
      </c>
      <c r="H190" s="2">
        <f t="shared" si="1"/>
        <v>9.9999999999909051E-3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8522.14</v>
      </c>
      <c r="D191" s="1">
        <f>'PR-RAS'!E195</f>
        <v>6583.11</v>
      </c>
      <c r="E191" s="1">
        <v>0</v>
      </c>
      <c r="F191" s="1">
        <v>0</v>
      </c>
      <c r="G191" s="2">
        <f t="shared" si="0"/>
        <v>4120.7884000000004</v>
      </c>
      <c r="H191" s="2">
        <f t="shared" si="1"/>
        <v>0.24999999999909051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2565.1600000000003</v>
      </c>
      <c r="D192" s="1">
        <f>'PR-RAS'!E196</f>
        <v>504.73</v>
      </c>
      <c r="E192" s="1">
        <v>0</v>
      </c>
      <c r="F192" s="1">
        <v>0</v>
      </c>
      <c r="G192" s="2">
        <f t="shared" si="0"/>
        <v>682.75242000000003</v>
      </c>
      <c r="H192" s="2">
        <f t="shared" si="1"/>
        <v>0.43000000000029104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2565.1600000000003</v>
      </c>
      <c r="D206" s="1">
        <f>'PR-RAS'!E210</f>
        <v>504.73</v>
      </c>
      <c r="E206" s="1">
        <v>0</v>
      </c>
      <c r="F206" s="1">
        <v>0</v>
      </c>
      <c r="G206" s="2">
        <f t="shared" si="0"/>
        <v>732.7971</v>
      </c>
      <c r="H206" s="2">
        <f t="shared" si="1"/>
        <v>0.43000000000029104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2499.3000000000002</v>
      </c>
      <c r="D207" s="1">
        <f>'PR-RAS'!E211</f>
        <v>504.73</v>
      </c>
      <c r="E207" s="1">
        <v>0</v>
      </c>
      <c r="F207" s="1">
        <v>0</v>
      </c>
      <c r="G207" s="2">
        <f t="shared" si="0"/>
        <v>722.80456000000004</v>
      </c>
      <c r="H207" s="2">
        <f t="shared" si="1"/>
        <v>0.57000000000016371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65.86</v>
      </c>
      <c r="D209" s="1">
        <f>'PR-RAS'!E213</f>
        <v>0</v>
      </c>
      <c r="E209" s="1">
        <v>0</v>
      </c>
      <c r="F209" s="1">
        <v>0</v>
      </c>
      <c r="G209" s="2">
        <f t="shared" si="0"/>
        <v>13.698879999999999</v>
      </c>
      <c r="H209" s="2">
        <f t="shared" si="1"/>
        <v>0.14000000000000057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412.72</v>
      </c>
      <c r="D259" s="1">
        <f>'PR-RAS'!E263</f>
        <v>180</v>
      </c>
      <c r="E259" s="1">
        <v>0</v>
      </c>
      <c r="F259" s="1">
        <v>0</v>
      </c>
      <c r="G259" s="2">
        <f t="shared" si="0"/>
        <v>199.36176</v>
      </c>
      <c r="H259" s="2">
        <f t="shared" si="1"/>
        <v>0.27999999999997272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412.72</v>
      </c>
      <c r="D260" s="1">
        <f>'PR-RAS'!E264</f>
        <v>180</v>
      </c>
      <c r="E260" s="1">
        <v>0</v>
      </c>
      <c r="F260" s="1">
        <v>0</v>
      </c>
      <c r="G260" s="2">
        <f t="shared" si="0"/>
        <v>200.13448000000002</v>
      </c>
      <c r="H260" s="2">
        <f t="shared" si="1"/>
        <v>0.27999999999997272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265.44</v>
      </c>
      <c r="D261" s="1">
        <f>'PR-RAS'!E265</f>
        <v>0</v>
      </c>
      <c r="E261" s="1">
        <v>0</v>
      </c>
      <c r="F261" s="1">
        <v>0</v>
      </c>
      <c r="G261" s="2">
        <f t="shared" si="0"/>
        <v>69.014399999999995</v>
      </c>
      <c r="H261" s="2">
        <f t="shared" si="1"/>
        <v>0.43999999999999773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147.28</v>
      </c>
      <c r="D262" s="1">
        <f>'PR-RAS'!E266</f>
        <v>180</v>
      </c>
      <c r="E262" s="1">
        <v>0</v>
      </c>
      <c r="F262" s="1">
        <v>0</v>
      </c>
      <c r="G262" s="2">
        <f t="shared" si="0"/>
        <v>132.40008</v>
      </c>
      <c r="H262" s="2">
        <f t="shared" si="1"/>
        <v>0.28000000000000114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2402173.1500000004</v>
      </c>
      <c r="D285" s="1">
        <f>'PR-RAS'!E289</f>
        <v>2931665.0300000003</v>
      </c>
      <c r="E285" s="1">
        <v>0</v>
      </c>
      <c r="F285" s="1">
        <v>0</v>
      </c>
      <c r="G285" s="2">
        <f t="shared" si="8"/>
        <v>2347402.9116400001</v>
      </c>
      <c r="H285" s="2">
        <f t="shared" si="9"/>
        <v>0.18000000063329935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1373.6099999998696</v>
      </c>
      <c r="E286" s="1">
        <v>0</v>
      </c>
      <c r="F286" s="1">
        <v>0</v>
      </c>
      <c r="G286" s="2">
        <f t="shared" si="8"/>
        <v>782.95769999992558</v>
      </c>
      <c r="H286" s="2">
        <f t="shared" si="9"/>
        <v>0.39000000013038516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15130.050000000745</v>
      </c>
      <c r="D287" s="1">
        <f>'PR-RAS'!E291</f>
        <v>0</v>
      </c>
      <c r="E287" s="1">
        <v>0</v>
      </c>
      <c r="F287" s="1">
        <v>0</v>
      </c>
      <c r="G287" s="2">
        <f t="shared" si="8"/>
        <v>4327.1943000002129</v>
      </c>
      <c r="H287" s="2">
        <f t="shared" si="9"/>
        <v>5.000000074505806E-2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19334.37</v>
      </c>
      <c r="D288" s="1">
        <f>'PR-RAS'!E292</f>
        <v>0</v>
      </c>
      <c r="E288" s="1">
        <v>0</v>
      </c>
      <c r="F288" s="1">
        <v>0</v>
      </c>
      <c r="G288" s="2">
        <f t="shared" si="8"/>
        <v>5548.9641899999997</v>
      </c>
      <c r="H288" s="2">
        <f t="shared" si="9"/>
        <v>0.36999999999898137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4727.25</v>
      </c>
      <c r="E289" s="1">
        <v>0</v>
      </c>
      <c r="F289" s="1">
        <v>0</v>
      </c>
      <c r="G289" s="2">
        <f t="shared" si="8"/>
        <v>2722.8959999999997</v>
      </c>
      <c r="H289" s="2">
        <f t="shared" si="9"/>
        <v>0.25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120.91</v>
      </c>
      <c r="E290" s="1">
        <v>0</v>
      </c>
      <c r="F290" s="1">
        <v>0</v>
      </c>
      <c r="G290" s="2">
        <f t="shared" si="8"/>
        <v>69.885979999999989</v>
      </c>
      <c r="H290" s="2">
        <f t="shared" si="9"/>
        <v>9.0000000000003411E-2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4692.74</v>
      </c>
      <c r="D345" s="1">
        <f>'PR-RAS'!E350</f>
        <v>2102.12</v>
      </c>
      <c r="E345" s="1">
        <v>0</v>
      </c>
      <c r="F345" s="1">
        <v>0</v>
      </c>
      <c r="G345" s="2">
        <f t="shared" si="8"/>
        <v>3060.5611199999994</v>
      </c>
      <c r="H345" s="2">
        <f t="shared" si="9"/>
        <v>0.38000000000010914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4692.74</v>
      </c>
      <c r="D358" s="1">
        <f>'PR-RAS'!E363</f>
        <v>2102.12</v>
      </c>
      <c r="E358" s="1">
        <v>0</v>
      </c>
      <c r="F358" s="1">
        <v>0</v>
      </c>
      <c r="G358" s="2">
        <f t="shared" si="8"/>
        <v>3176.2218599999997</v>
      </c>
      <c r="H358" s="2">
        <f t="shared" si="9"/>
        <v>0.38000000000010914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3262.2200000000003</v>
      </c>
      <c r="D364" s="1">
        <f>'PR-RAS'!E369</f>
        <v>1149.8399999999999</v>
      </c>
      <c r="E364" s="1">
        <v>0</v>
      </c>
      <c r="F364" s="1">
        <v>0</v>
      </c>
      <c r="G364" s="2">
        <f t="shared" si="8"/>
        <v>2018.9696999999999</v>
      </c>
      <c r="H364" s="2">
        <f t="shared" si="9"/>
        <v>0.38000000000033651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472.85</v>
      </c>
      <c r="D365" s="1">
        <f>'PR-RAS'!E370</f>
        <v>668.54</v>
      </c>
      <c r="E365" s="1">
        <v>0</v>
      </c>
      <c r="F365" s="1">
        <v>0</v>
      </c>
      <c r="G365" s="2">
        <f t="shared" si="8"/>
        <v>658.8145199999999</v>
      </c>
      <c r="H365" s="2">
        <f t="shared" si="9"/>
        <v>0.61000000000001364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756.39</v>
      </c>
      <c r="D366" s="1">
        <f>'PR-RAS'!E371</f>
        <v>0</v>
      </c>
      <c r="E366" s="1">
        <v>0</v>
      </c>
      <c r="F366" s="1">
        <v>0</v>
      </c>
      <c r="G366" s="2">
        <f t="shared" si="8"/>
        <v>276.08234999999996</v>
      </c>
      <c r="H366" s="2">
        <f t="shared" si="9"/>
        <v>0.38999999999998636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2032.98</v>
      </c>
      <c r="D370" s="1">
        <f>'PR-RAS'!E375</f>
        <v>481.3</v>
      </c>
      <c r="E370" s="1">
        <v>0</v>
      </c>
      <c r="F370" s="1">
        <v>0</v>
      </c>
      <c r="G370" s="2">
        <f t="shared" si="8"/>
        <v>1105.3690199999999</v>
      </c>
      <c r="H370" s="2">
        <f t="shared" si="9"/>
        <v>0.31999999999999318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1430.52</v>
      </c>
      <c r="D378" s="1">
        <f>'PR-RAS'!E383</f>
        <v>952.28</v>
      </c>
      <c r="E378" s="1">
        <v>0</v>
      </c>
      <c r="F378" s="1">
        <v>0</v>
      </c>
      <c r="G378" s="2">
        <f t="shared" si="8"/>
        <v>1257.3251599999999</v>
      </c>
      <c r="H378" s="2">
        <f t="shared" si="9"/>
        <v>0.75999999999999091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1430.52</v>
      </c>
      <c r="D379" s="1">
        <f>'PR-RAS'!E384</f>
        <v>952.28</v>
      </c>
      <c r="E379" s="1">
        <v>0</v>
      </c>
      <c r="F379" s="1">
        <v>0</v>
      </c>
      <c r="G379" s="2">
        <f t="shared" si="8"/>
        <v>1260.6602399999999</v>
      </c>
      <c r="H379" s="2">
        <f t="shared" si="9"/>
        <v>0.75999999999999091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4692.74</v>
      </c>
      <c r="D403" s="1">
        <f>'PR-RAS'!E408</f>
        <v>2102.12</v>
      </c>
      <c r="E403" s="1">
        <v>0</v>
      </c>
      <c r="F403" s="1">
        <v>0</v>
      </c>
      <c r="G403" s="2">
        <f t="shared" si="8"/>
        <v>3576.5859599999999</v>
      </c>
      <c r="H403" s="2">
        <f t="shared" si="9"/>
        <v>0.38000000000010914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2387043.0999999996</v>
      </c>
      <c r="D407" s="1">
        <f>'PR-RAS'!E412</f>
        <v>2933038.64</v>
      </c>
      <c r="E407" s="1">
        <v>0</v>
      </c>
      <c r="F407" s="1">
        <v>0</v>
      </c>
      <c r="G407" s="2">
        <f t="shared" si="8"/>
        <v>3350766.8742800001</v>
      </c>
      <c r="H407" s="2">
        <f t="shared" si="9"/>
        <v>0.45999999949708581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2406865.8900000006</v>
      </c>
      <c r="D408" s="1">
        <f>'PR-RAS'!E413</f>
        <v>2933767.1500000004</v>
      </c>
      <c r="E408" s="1">
        <v>0</v>
      </c>
      <c r="F408" s="1">
        <v>0</v>
      </c>
      <c r="G408" s="2">
        <f t="shared" si="8"/>
        <v>3367680.8773300005</v>
      </c>
      <c r="H408" s="2">
        <f t="shared" si="9"/>
        <v>0.25999999977648258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19822.790000000969</v>
      </c>
      <c r="D410" s="1">
        <f>'PR-RAS'!E415</f>
        <v>728.51000000024214</v>
      </c>
      <c r="E410" s="1">
        <v>0</v>
      </c>
      <c r="F410" s="1">
        <v>0</v>
      </c>
      <c r="G410" s="2">
        <f t="shared" si="8"/>
        <v>8703.4422900005939</v>
      </c>
      <c r="H410" s="2">
        <f t="shared" si="9"/>
        <v>0.69999999878928065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19334.37</v>
      </c>
      <c r="D411" s="1">
        <f>'PR-RAS'!E416</f>
        <v>0</v>
      </c>
      <c r="E411" s="1">
        <v>0</v>
      </c>
      <c r="F411" s="1">
        <v>0</v>
      </c>
      <c r="G411" s="2">
        <f t="shared" si="8"/>
        <v>7927.091699999999</v>
      </c>
      <c r="H411" s="2">
        <f t="shared" si="9"/>
        <v>0.36999999999898137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4727.25</v>
      </c>
      <c r="E412" s="1">
        <v>0</v>
      </c>
      <c r="F412" s="1">
        <v>0</v>
      </c>
      <c r="G412" s="2">
        <f t="shared" si="8"/>
        <v>3885.7994999999996</v>
      </c>
      <c r="H412" s="2">
        <f t="shared" si="9"/>
        <v>0.25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120.91</v>
      </c>
      <c r="E413" s="1">
        <v>0</v>
      </c>
      <c r="F413" s="1">
        <v>0</v>
      </c>
      <c r="G413" s="2">
        <f t="shared" si="8"/>
        <v>99.629839999999987</v>
      </c>
      <c r="H413" s="2">
        <f t="shared" si="9"/>
        <v>9.0000000000003411E-2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2387043.0999999996</v>
      </c>
      <c r="D633" s="1">
        <f>'PR-RAS'!E639</f>
        <v>2933038.64</v>
      </c>
      <c r="E633" s="1">
        <v>0</v>
      </c>
      <c r="F633" s="1">
        <v>0</v>
      </c>
      <c r="G633" s="2">
        <f t="shared" si="10"/>
        <v>5215972.0801600004</v>
      </c>
      <c r="H633" s="2">
        <f t="shared" si="11"/>
        <v>0.45999999949708581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2406865.8900000006</v>
      </c>
      <c r="D634" s="1">
        <f>'PR-RAS'!E640</f>
        <v>2933767.1500000004</v>
      </c>
      <c r="E634" s="1">
        <v>0</v>
      </c>
      <c r="F634" s="1">
        <v>0</v>
      </c>
      <c r="G634" s="2">
        <f t="shared" si="10"/>
        <v>5237695.320270001</v>
      </c>
      <c r="H634" s="2">
        <f t="shared" si="11"/>
        <v>0.25999999977648258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19822.790000000969</v>
      </c>
      <c r="D636" s="1">
        <f>'PR-RAS'!E642</f>
        <v>728.51000000024214</v>
      </c>
      <c r="E636" s="1">
        <v>0</v>
      </c>
      <c r="F636" s="1">
        <v>0</v>
      </c>
      <c r="G636" s="2">
        <f t="shared" si="10"/>
        <v>13512.679350000923</v>
      </c>
      <c r="H636" s="2">
        <f t="shared" si="11"/>
        <v>0.69999999878928065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19334.37</v>
      </c>
      <c r="D637" s="1">
        <f>'PR-RAS'!E643</f>
        <v>0</v>
      </c>
      <c r="E637" s="1">
        <v>0</v>
      </c>
      <c r="F637" s="1">
        <v>0</v>
      </c>
      <c r="G637" s="2">
        <f t="shared" si="10"/>
        <v>12296.659319999999</v>
      </c>
      <c r="H637" s="2">
        <f t="shared" si="11"/>
        <v>0.36999999999898137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4727.25</v>
      </c>
      <c r="E638" s="1">
        <v>0</v>
      </c>
      <c r="F638" s="1">
        <v>0</v>
      </c>
      <c r="G638" s="2">
        <f t="shared" si="10"/>
        <v>6022.5164999999997</v>
      </c>
      <c r="H638" s="2">
        <f t="shared" si="11"/>
        <v>0.25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488.42000000096959</v>
      </c>
      <c r="D640" s="1">
        <f>'PR-RAS'!E646</f>
        <v>5455.7600000002421</v>
      </c>
      <c r="E640" s="1">
        <v>0</v>
      </c>
      <c r="F640" s="1">
        <v>0</v>
      </c>
      <c r="G640" s="2">
        <f t="shared" si="10"/>
        <v>7284.5616600009289</v>
      </c>
      <c r="H640" s="2">
        <f t="shared" si="11"/>
        <v>0.66000000072745024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193821.34</v>
      </c>
      <c r="D641" s="1">
        <f>'PR-RAS'!E647</f>
        <v>230073.86</v>
      </c>
      <c r="E641" s="1">
        <v>0</v>
      </c>
      <c r="F641" s="1">
        <v>0</v>
      </c>
      <c r="G641" s="2">
        <f t="shared" si="10"/>
        <v>418540.19839999999</v>
      </c>
      <c r="H641" s="2">
        <f t="shared" si="11"/>
        <v>0.48000000001047738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37010.06</v>
      </c>
      <c r="D642" s="1">
        <f>'PR-RAS'!E649</f>
        <v>15844.18</v>
      </c>
      <c r="E642" s="1">
        <v>0</v>
      </c>
      <c r="F642" s="1">
        <v>0</v>
      </c>
      <c r="G642" s="2">
        <f t="shared" si="10"/>
        <v>44035.68722</v>
      </c>
      <c r="H642" s="2">
        <f t="shared" si="11"/>
        <v>0.23999999999796273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2397203.23</v>
      </c>
      <c r="D643" s="1">
        <f>'PR-RAS'!E650</f>
        <v>143211.44</v>
      </c>
      <c r="E643" s="1">
        <v>0</v>
      </c>
      <c r="F643" s="1">
        <v>0</v>
      </c>
      <c r="G643" s="2">
        <f t="shared" si="10"/>
        <v>1722887.9626199999</v>
      </c>
      <c r="H643" s="2">
        <f t="shared" si="11"/>
        <v>0.66999999998370185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2418369.11</v>
      </c>
      <c r="D644" s="1">
        <f>'PR-RAS'!E651</f>
        <v>159055.62</v>
      </c>
      <c r="E644" s="1">
        <v>0</v>
      </c>
      <c r="F644" s="1">
        <v>0</v>
      </c>
      <c r="G644" s="2">
        <f t="shared" si="10"/>
        <v>1759556.8650499999</v>
      </c>
      <c r="H644" s="2">
        <f t="shared" si="11"/>
        <v>0.48999999987427145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15844.180000000168</v>
      </c>
      <c r="D645" s="1">
        <f>'PR-RAS'!E652</f>
        <v>0</v>
      </c>
      <c r="E645" s="1">
        <v>0</v>
      </c>
      <c r="F645" s="1">
        <v>0</v>
      </c>
      <c r="G645" s="2">
        <f t="shared" si="10"/>
        <v>10203.651920000108</v>
      </c>
      <c r="H645" s="2">
        <f t="shared" si="11"/>
        <v>0.18000000016763806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101</v>
      </c>
      <c r="D647" s="1">
        <f>'PR-RAS'!E654</f>
        <v>104</v>
      </c>
      <c r="E647" s="1">
        <v>0</v>
      </c>
      <c r="F647" s="1">
        <v>0</v>
      </c>
      <c r="G647" s="2">
        <f t="shared" si="10"/>
        <v>199.614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88</v>
      </c>
      <c r="D649" s="1">
        <f>'PR-RAS'!E656</f>
        <v>88</v>
      </c>
      <c r="E649" s="1">
        <v>0</v>
      </c>
      <c r="F649" s="1">
        <v>0</v>
      </c>
      <c r="G649" s="2">
        <f t="shared" si="10"/>
        <v>171.072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2121463.0099999998</v>
      </c>
      <c r="D669" s="1">
        <f>'PR-RAS'!E676</f>
        <v>2697986.8</v>
      </c>
      <c r="E669" s="1">
        <v>0</v>
      </c>
      <c r="F669" s="1">
        <v>0</v>
      </c>
      <c r="G669" s="2">
        <f t="shared" si="10"/>
        <v>5021647.6554800002</v>
      </c>
      <c r="H669" s="2">
        <f t="shared" si="11"/>
        <v>0.2099999999627471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1411.98</v>
      </c>
      <c r="D670" s="1">
        <f>'PR-RAS'!E677</f>
        <v>2643</v>
      </c>
      <c r="E670" s="1">
        <v>0</v>
      </c>
      <c r="F670" s="1">
        <v>0</v>
      </c>
      <c r="G670" s="2">
        <f t="shared" si="10"/>
        <v>4480.9486200000001</v>
      </c>
      <c r="H670" s="2">
        <f t="shared" si="11"/>
        <v>1.999999999998181E-2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34452.230000000003</v>
      </c>
      <c r="D687" s="1">
        <f>'PR-RAS'!E694</f>
        <v>5034.66</v>
      </c>
      <c r="E687" s="1">
        <v>0</v>
      </c>
      <c r="F687" s="1">
        <v>0</v>
      </c>
      <c r="G687" s="2">
        <f t="shared" si="10"/>
        <v>30541.783300000003</v>
      </c>
      <c r="H687" s="2">
        <f t="shared" si="11"/>
        <v>0.57000000000334694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3740</v>
      </c>
      <c r="D703" s="1">
        <f>'PR-RAS'!E710</f>
        <v>4409.3599999999997</v>
      </c>
      <c r="E703" s="1">
        <v>0</v>
      </c>
      <c r="F703" s="1">
        <v>0</v>
      </c>
      <c r="G703" s="2">
        <f t="shared" si="10"/>
        <v>8816.2214399999993</v>
      </c>
      <c r="H703" s="2">
        <f t="shared" si="11"/>
        <v>0.35999999999967258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4197.84</v>
      </c>
      <c r="D709" s="1">
        <f>'PR-RAS'!E716</f>
        <v>9746.4500000000007</v>
      </c>
      <c r="E709" s="1">
        <v>0</v>
      </c>
      <c r="F709" s="1">
        <v>0</v>
      </c>
      <c r="G709" s="2">
        <f t="shared" si="10"/>
        <v>16773.04392</v>
      </c>
      <c r="H709" s="2">
        <f t="shared" si="11"/>
        <v>0.61000000000058208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3556.91</v>
      </c>
      <c r="D710" s="1">
        <f>'PR-RAS'!E717</f>
        <v>882.88</v>
      </c>
      <c r="E710" s="1">
        <v>0</v>
      </c>
      <c r="F710" s="1">
        <v>0</v>
      </c>
      <c r="G710" s="2">
        <f t="shared" si="10"/>
        <v>3773.7730299999998</v>
      </c>
      <c r="H710" s="2">
        <f t="shared" si="11"/>
        <v>0.21000000000015007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79947.48</v>
      </c>
      <c r="D711" s="1">
        <f>'PR-RAS'!E718</f>
        <v>77280.38</v>
      </c>
      <c r="E711" s="1">
        <v>0</v>
      </c>
      <c r="F711" s="1">
        <v>0</v>
      </c>
      <c r="G711" s="2">
        <f t="shared" si="10"/>
        <v>166500.8504</v>
      </c>
      <c r="H711" s="2">
        <f t="shared" si="11"/>
        <v>0.86000000000058208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8838.57</v>
      </c>
      <c r="D713" s="1">
        <f>'PR-RAS'!E720</f>
        <v>4851.01</v>
      </c>
      <c r="E713" s="1">
        <v>0</v>
      </c>
      <c r="F713" s="1">
        <v>0</v>
      </c>
      <c r="G713" s="2">
        <f t="shared" si="10"/>
        <v>13200.900079999999</v>
      </c>
      <c r="H713" s="2">
        <f t="shared" si="11"/>
        <v>0.44000000000050932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583.99</v>
      </c>
      <c r="E715" s="1">
        <v>0</v>
      </c>
      <c r="F715" s="1">
        <v>0</v>
      </c>
      <c r="G715" s="2">
        <f t="shared" si="10"/>
        <v>833.93772000000001</v>
      </c>
      <c r="H715" s="2">
        <f t="shared" si="11"/>
        <v>9.9999999999909051E-3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4184.33</v>
      </c>
      <c r="D719" s="1">
        <f>'PR-RAS'!E726</f>
        <v>4014.46</v>
      </c>
      <c r="E719" s="1">
        <v>0</v>
      </c>
      <c r="F719" s="1">
        <v>0</v>
      </c>
      <c r="G719" s="2">
        <f t="shared" si="10"/>
        <v>8769.1134999999995</v>
      </c>
      <c r="H719" s="2">
        <f t="shared" si="11"/>
        <v>0.78999999999996362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265.44</v>
      </c>
      <c r="D822" s="1">
        <f>'PR-RAS'!E829</f>
        <v>0</v>
      </c>
      <c r="E822" s="1">
        <v>0</v>
      </c>
      <c r="F822" s="1">
        <v>0</v>
      </c>
      <c r="G822" s="2">
        <f t="shared" si="18"/>
        <v>217.92623999999998</v>
      </c>
      <c r="H822" s="2">
        <f t="shared" si="19"/>
        <v>0.43999999999999773</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3482925.0100000002</v>
      </c>
      <c r="D984" s="6">
        <f>BILANCA!E6</f>
        <v>3449136.5100000002</v>
      </c>
      <c r="E984" s="6">
        <v>0</v>
      </c>
      <c r="F984" s="6">
        <v>0</v>
      </c>
      <c r="G984" s="7">
        <f t="shared" ref="G984:G1241" si="22">B984/1000*C984+B984/500*D984</f>
        <v>10381.198030000001</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3265922.9600000004</v>
      </c>
      <c r="D985" s="1">
        <f>BILANCA!E7</f>
        <v>3203248.31</v>
      </c>
      <c r="E985" s="1">
        <v>0</v>
      </c>
      <c r="F985" s="1">
        <v>0</v>
      </c>
      <c r="G985" s="2">
        <f t="shared" si="22"/>
        <v>19344.83916</v>
      </c>
      <c r="H985" s="2">
        <f t="shared" si="19"/>
        <v>0.34999999962747097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157435.79999999999</v>
      </c>
      <c r="D986" s="1">
        <f>BILANCA!E8</f>
        <v>157435.79999999999</v>
      </c>
      <c r="E986" s="1">
        <v>0</v>
      </c>
      <c r="F986" s="1">
        <v>0</v>
      </c>
      <c r="G986" s="2">
        <f t="shared" si="22"/>
        <v>1416.9222</v>
      </c>
      <c r="H986" s="2">
        <f t="shared" si="19"/>
        <v>0.40000000002328306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157435.79999999999</v>
      </c>
      <c r="D987" s="1">
        <f>BILANCA!E9</f>
        <v>157435.79999999999</v>
      </c>
      <c r="E987" s="1">
        <v>0</v>
      </c>
      <c r="F987" s="1">
        <v>0</v>
      </c>
      <c r="G987" s="2">
        <f t="shared" si="22"/>
        <v>1889.2296000000001</v>
      </c>
      <c r="H987" s="2">
        <f t="shared" si="19"/>
        <v>0.40000000002328306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3108487.1600000006</v>
      </c>
      <c r="D990" s="1">
        <f>BILANCA!E12</f>
        <v>3045812.5100000002</v>
      </c>
      <c r="E990" s="1">
        <v>0</v>
      </c>
      <c r="F990" s="1">
        <v>0</v>
      </c>
      <c r="G990" s="2">
        <f t="shared" si="22"/>
        <v>64400.785260000004</v>
      </c>
      <c r="H990" s="2">
        <f t="shared" si="19"/>
        <v>0.65000000037252903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3012998.6000000006</v>
      </c>
      <c r="D991" s="1">
        <f>BILANCA!E13</f>
        <v>2965611.4000000004</v>
      </c>
      <c r="E991" s="1">
        <v>0</v>
      </c>
      <c r="F991" s="1">
        <v>0</v>
      </c>
      <c r="G991" s="2">
        <f t="shared" si="22"/>
        <v>71553.771200000017</v>
      </c>
      <c r="H991" s="2">
        <f t="shared" si="19"/>
        <v>0.79999999981373549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3094350.68</v>
      </c>
      <c r="D993" s="1">
        <f>BILANCA!E15</f>
        <v>3094350.68</v>
      </c>
      <c r="E993" s="1">
        <v>0</v>
      </c>
      <c r="F993" s="1">
        <v>0</v>
      </c>
      <c r="G993" s="2">
        <f t="shared" si="22"/>
        <v>92830.520400000009</v>
      </c>
      <c r="H993" s="2">
        <f t="shared" si="19"/>
        <v>0.63999999966472387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81261.45</v>
      </c>
      <c r="D995" s="1">
        <f>BILANCA!E17</f>
        <v>81261.45</v>
      </c>
      <c r="E995" s="1">
        <v>0</v>
      </c>
      <c r="F995" s="1">
        <v>0</v>
      </c>
      <c r="G995" s="2">
        <f t="shared" si="22"/>
        <v>2925.4121999999998</v>
      </c>
      <c r="H995" s="2">
        <f t="shared" si="19"/>
        <v>0.89999999999417923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162613.53</v>
      </c>
      <c r="D996" s="1">
        <f>BILANCA!E18</f>
        <v>210000.73</v>
      </c>
      <c r="E996" s="1">
        <v>0</v>
      </c>
      <c r="F996" s="1">
        <v>0</v>
      </c>
      <c r="G996" s="2">
        <f t="shared" si="22"/>
        <v>7573.9948699999995</v>
      </c>
      <c r="H996" s="2">
        <f t="shared" si="19"/>
        <v>0.73999999999068677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91082.389999999956</v>
      </c>
      <c r="D997" s="1">
        <f>BILANCA!E19</f>
        <v>76106.399999999907</v>
      </c>
      <c r="E997" s="1">
        <v>0</v>
      </c>
      <c r="F997" s="1">
        <v>0</v>
      </c>
      <c r="G997" s="2">
        <f t="shared" si="22"/>
        <v>3406.1326599999966</v>
      </c>
      <c r="H997" s="2">
        <f t="shared" si="19"/>
        <v>0.78999999986262992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165579.75</v>
      </c>
      <c r="D998" s="1">
        <f>BILANCA!E20</f>
        <v>168969.09</v>
      </c>
      <c r="E998" s="1">
        <v>0</v>
      </c>
      <c r="F998" s="1">
        <v>0</v>
      </c>
      <c r="G998" s="2">
        <f t="shared" si="22"/>
        <v>7552.7689499999997</v>
      </c>
      <c r="H998" s="2">
        <f t="shared" si="19"/>
        <v>0.33999999999650754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6402.86</v>
      </c>
      <c r="D999" s="1">
        <f>BILANCA!E21</f>
        <v>6402.86</v>
      </c>
      <c r="E999" s="1">
        <v>0</v>
      </c>
      <c r="F999" s="1">
        <v>0</v>
      </c>
      <c r="G999" s="2">
        <f t="shared" si="22"/>
        <v>307.33727999999996</v>
      </c>
      <c r="H999" s="2">
        <f t="shared" si="19"/>
        <v>0.28000000000065484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18969.900000000001</v>
      </c>
      <c r="D1000" s="1">
        <f>BILANCA!E22</f>
        <v>18969.900000000001</v>
      </c>
      <c r="E1000" s="1">
        <v>0</v>
      </c>
      <c r="F1000" s="1">
        <v>0</v>
      </c>
      <c r="G1000" s="2">
        <f t="shared" si="22"/>
        <v>967.46490000000017</v>
      </c>
      <c r="H1000" s="2">
        <f t="shared" si="19"/>
        <v>0.19999999999708962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76918.350000000006</v>
      </c>
      <c r="D1001" s="1">
        <f>BILANCA!E23</f>
        <v>76918.350000000006</v>
      </c>
      <c r="E1001" s="1">
        <v>0</v>
      </c>
      <c r="F1001" s="1">
        <v>0</v>
      </c>
      <c r="G1001" s="2">
        <f t="shared" si="22"/>
        <v>4153.5908999999992</v>
      </c>
      <c r="H1001" s="2">
        <f t="shared" si="19"/>
        <v>0.70000000001164153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129808.18</v>
      </c>
      <c r="D1002" s="1">
        <f>BILANCA!E24</f>
        <v>129808.18</v>
      </c>
      <c r="E1002" s="1">
        <v>0</v>
      </c>
      <c r="F1002" s="1">
        <v>0</v>
      </c>
      <c r="G1002" s="2">
        <f t="shared" si="22"/>
        <v>7399.0662599999996</v>
      </c>
      <c r="H1002" s="2">
        <f t="shared" si="19"/>
        <v>0.35999999998603016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24274.880000000001</v>
      </c>
      <c r="D1003" s="1">
        <f>BILANCA!E25</f>
        <v>24756.18</v>
      </c>
      <c r="E1003" s="1">
        <v>0</v>
      </c>
      <c r="F1003" s="1">
        <v>0</v>
      </c>
      <c r="G1003" s="2">
        <f t="shared" si="22"/>
        <v>1475.7447999999999</v>
      </c>
      <c r="H1003" s="2">
        <f t="shared" si="19"/>
        <v>0.2999999999992724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7200.3</v>
      </c>
      <c r="D1004" s="1">
        <f>BILANCA!E26</f>
        <v>7200.3</v>
      </c>
      <c r="E1004" s="1">
        <v>0</v>
      </c>
      <c r="F1004" s="1">
        <v>0</v>
      </c>
      <c r="G1004" s="2">
        <f t="shared" si="22"/>
        <v>453.61890000000005</v>
      </c>
      <c r="H1004" s="2">
        <f t="shared" si="19"/>
        <v>0.6000000000003638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338071.83</v>
      </c>
      <c r="D1006" s="1">
        <f>BILANCA!E28</f>
        <v>356918.46</v>
      </c>
      <c r="E1006" s="1">
        <v>0</v>
      </c>
      <c r="F1006" s="1">
        <v>0</v>
      </c>
      <c r="G1006" s="2">
        <f t="shared" si="22"/>
        <v>24193.901249999999</v>
      </c>
      <c r="H1006" s="2">
        <f t="shared" si="19"/>
        <v>0.63000000000465661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4406.1699999999983</v>
      </c>
      <c r="D1013" s="1">
        <f>BILANCA!E35</f>
        <v>4094.7099999999991</v>
      </c>
      <c r="E1013" s="1">
        <v>0</v>
      </c>
      <c r="F1013" s="1">
        <v>0</v>
      </c>
      <c r="G1013" s="2">
        <f t="shared" si="22"/>
        <v>377.8676999999999</v>
      </c>
      <c r="H1013" s="2">
        <f t="shared" si="19"/>
        <v>0.45999999999912689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27338.66</v>
      </c>
      <c r="D1014" s="1">
        <f>BILANCA!E36</f>
        <v>28290.94</v>
      </c>
      <c r="E1014" s="1">
        <v>0</v>
      </c>
      <c r="F1014" s="1">
        <v>0</v>
      </c>
      <c r="G1014" s="2">
        <f t="shared" si="22"/>
        <v>2601.53674</v>
      </c>
      <c r="H1014" s="2">
        <f t="shared" si="19"/>
        <v>0.40000000000145519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22932.49</v>
      </c>
      <c r="D1018" s="1">
        <f>BILANCA!E40</f>
        <v>24196.23</v>
      </c>
      <c r="E1018" s="1">
        <v>0</v>
      </c>
      <c r="F1018" s="1">
        <v>0</v>
      </c>
      <c r="G1018" s="2">
        <f t="shared" si="22"/>
        <v>2496.3732500000001</v>
      </c>
      <c r="H1018" s="2">
        <f t="shared" si="19"/>
        <v>0.72000000000116415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128765.44</v>
      </c>
      <c r="D1031" s="1">
        <f>BILANCA!E53</f>
        <v>129832.24</v>
      </c>
      <c r="E1031" s="1">
        <v>0</v>
      </c>
      <c r="F1031" s="1">
        <v>0</v>
      </c>
      <c r="G1031" s="2">
        <f t="shared" si="22"/>
        <v>18644.636160000002</v>
      </c>
      <c r="H1031" s="2">
        <f t="shared" si="19"/>
        <v>0.680000000007567</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128765.44</v>
      </c>
      <c r="D1033" s="1">
        <f>BILANCA!E55</f>
        <v>129832.24</v>
      </c>
      <c r="E1033" s="1">
        <v>0</v>
      </c>
      <c r="F1033" s="1">
        <v>0</v>
      </c>
      <c r="G1033" s="2">
        <f t="shared" si="22"/>
        <v>19421.496000000003</v>
      </c>
      <c r="H1033" s="2">
        <f t="shared" si="19"/>
        <v>0.680000000007567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217002.05</v>
      </c>
      <c r="D1046" s="1">
        <f>BILANCA!E68</f>
        <v>245888.19999999998</v>
      </c>
      <c r="E1046" s="1">
        <v>0</v>
      </c>
      <c r="F1046" s="1">
        <v>0</v>
      </c>
      <c r="G1046" s="2">
        <f t="shared" si="22"/>
        <v>44653.042349999996</v>
      </c>
      <c r="H1046" s="2">
        <f t="shared" si="19"/>
        <v>0.24999999997089617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15844.18</v>
      </c>
      <c r="D1047" s="1">
        <f>BILANCA!E69</f>
        <v>0</v>
      </c>
      <c r="E1047" s="1">
        <v>0</v>
      </c>
      <c r="F1047" s="1">
        <v>0</v>
      </c>
      <c r="G1047" s="2">
        <f t="shared" si="22"/>
        <v>1014.0275200000001</v>
      </c>
      <c r="H1047" s="2">
        <f t="shared" si="19"/>
        <v>0.18000000000029104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15844.18</v>
      </c>
      <c r="D1048" s="1">
        <f>BILANCA!E70</f>
        <v>0</v>
      </c>
      <c r="E1048" s="1">
        <v>0</v>
      </c>
      <c r="F1048" s="1">
        <v>0</v>
      </c>
      <c r="G1048" s="2">
        <f t="shared" si="22"/>
        <v>1029.8717000000001</v>
      </c>
      <c r="H1048" s="2">
        <f t="shared" si="19"/>
        <v>0.18000000000029104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15844.18</v>
      </c>
      <c r="D1050" s="1">
        <f>BILANCA!E72</f>
        <v>0</v>
      </c>
      <c r="E1050" s="1">
        <v>0</v>
      </c>
      <c r="F1050" s="1">
        <v>0</v>
      </c>
      <c r="G1050" s="2">
        <f t="shared" si="22"/>
        <v>1061.56006</v>
      </c>
      <c r="H1050" s="2">
        <f t="shared" si="19"/>
        <v>0.18000000000029104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6097.53</v>
      </c>
      <c r="D1056" s="1">
        <f>BILANCA!E78</f>
        <v>1146.67</v>
      </c>
      <c r="E1056" s="1">
        <v>0</v>
      </c>
      <c r="F1056" s="1">
        <v>0</v>
      </c>
      <c r="G1056" s="2">
        <f t="shared" si="22"/>
        <v>612.53350999999998</v>
      </c>
      <c r="H1056" s="2">
        <f t="shared" si="19"/>
        <v>0.8000000000001819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6097.53</v>
      </c>
      <c r="D1064" s="1">
        <f>BILANCA!E86</f>
        <v>1146.67</v>
      </c>
      <c r="E1064" s="1">
        <v>0</v>
      </c>
      <c r="F1064" s="1">
        <v>0</v>
      </c>
      <c r="G1064" s="2">
        <f t="shared" si="22"/>
        <v>679.66047000000003</v>
      </c>
      <c r="H1064" s="2">
        <f t="shared" si="19"/>
        <v>0.8000000000001819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1239</v>
      </c>
      <c r="D1124" s="1">
        <f>BILANCA!E146</f>
        <v>14667.67</v>
      </c>
      <c r="E1124" s="1">
        <v>0</v>
      </c>
      <c r="F1124" s="1">
        <v>0</v>
      </c>
      <c r="G1124" s="2">
        <f t="shared" si="22"/>
        <v>4310.9819399999997</v>
      </c>
      <c r="H1124" s="2">
        <f t="shared" si="23"/>
        <v>0.32999999999992724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1071.19</v>
      </c>
      <c r="D1127" s="1">
        <f>BILANCA!E149</f>
        <v>0</v>
      </c>
      <c r="E1127" s="1">
        <v>0</v>
      </c>
      <c r="F1127" s="1">
        <v>0</v>
      </c>
      <c r="G1127" s="2">
        <f t="shared" si="22"/>
        <v>154.25136000000001</v>
      </c>
      <c r="H1127" s="2">
        <f t="shared" si="23"/>
        <v>0.19000000000005457</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51.01</v>
      </c>
      <c r="D1133" s="1">
        <f>BILANCA!E155</f>
        <v>0</v>
      </c>
      <c r="E1133" s="1">
        <v>0</v>
      </c>
      <c r="F1133" s="1">
        <v>0</v>
      </c>
      <c r="G1133" s="2">
        <f t="shared" si="22"/>
        <v>7.6514999999999995</v>
      </c>
      <c r="H1133" s="2">
        <f t="shared" si="23"/>
        <v>9.9999999999980105E-3</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1020.18</v>
      </c>
      <c r="D1135" s="1">
        <f>BILANCA!E157</f>
        <v>0</v>
      </c>
      <c r="E1135" s="1">
        <v>0</v>
      </c>
      <c r="F1135" s="1">
        <v>0</v>
      </c>
      <c r="G1135" s="2">
        <f t="shared" si="22"/>
        <v>155.06735999999998</v>
      </c>
      <c r="H1135" s="2">
        <f t="shared" si="23"/>
        <v>0.17999999999994998</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120.91</v>
      </c>
      <c r="E1136" s="1">
        <v>0</v>
      </c>
      <c r="F1136" s="1">
        <v>0</v>
      </c>
      <c r="G1136" s="2">
        <f t="shared" si="22"/>
        <v>36.998460000000001</v>
      </c>
      <c r="H1136" s="2">
        <f t="shared" si="23"/>
        <v>9.0000000000003411E-2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167.81</v>
      </c>
      <c r="D1138" s="1">
        <f>BILANCA!E160</f>
        <v>0</v>
      </c>
      <c r="E1138" s="1">
        <v>0</v>
      </c>
      <c r="F1138" s="1">
        <v>0</v>
      </c>
      <c r="G1138" s="2">
        <f t="shared" si="22"/>
        <v>26.010549999999999</v>
      </c>
      <c r="H1138" s="2">
        <f t="shared" si="23"/>
        <v>0.18999999999999773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14546.76</v>
      </c>
      <c r="E1139" s="1">
        <v>0</v>
      </c>
      <c r="F1139" s="1">
        <v>0</v>
      </c>
      <c r="G1139" s="2">
        <f t="shared" si="22"/>
        <v>4538.5891199999996</v>
      </c>
      <c r="H1139" s="2">
        <f t="shared" si="23"/>
        <v>0.23999999999978172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193821.34</v>
      </c>
      <c r="D1148" s="1">
        <f>BILANCA!E170</f>
        <v>230073.86</v>
      </c>
      <c r="E1148" s="1">
        <v>0</v>
      </c>
      <c r="F1148" s="1">
        <v>0</v>
      </c>
      <c r="G1148" s="2">
        <f t="shared" si="22"/>
        <v>107904.8949</v>
      </c>
      <c r="H1148" s="2">
        <f t="shared" si="23"/>
        <v>0.48000000001047738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193821.34</v>
      </c>
      <c r="D1151" s="1">
        <f>BILANCA!E173</f>
        <v>230073.86</v>
      </c>
      <c r="E1151" s="1">
        <v>0</v>
      </c>
      <c r="F1151" s="1">
        <v>0</v>
      </c>
      <c r="G1151" s="2">
        <f t="shared" si="22"/>
        <v>109866.80207999999</v>
      </c>
      <c r="H1151" s="2">
        <f t="shared" si="23"/>
        <v>0.48000000001047738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3482925.01</v>
      </c>
      <c r="D1152" s="1">
        <f>BILANCA!E175</f>
        <v>3449136.5100000002</v>
      </c>
      <c r="E1152" s="1">
        <v>0</v>
      </c>
      <c r="F1152" s="1">
        <v>0</v>
      </c>
      <c r="G1152" s="2">
        <f t="shared" si="22"/>
        <v>1754422.4670700002</v>
      </c>
      <c r="H1152" s="2">
        <f t="shared" si="23"/>
        <v>0.49999999953433871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216251.46999999997</v>
      </c>
      <c r="D1153" s="1">
        <f>BILANCA!E176</f>
        <v>251223.05</v>
      </c>
      <c r="E1153" s="1">
        <v>0</v>
      </c>
      <c r="F1153" s="1">
        <v>0</v>
      </c>
      <c r="G1153" s="2">
        <f t="shared" si="22"/>
        <v>122178.58689999999</v>
      </c>
      <c r="H1153" s="2">
        <f t="shared" si="23"/>
        <v>0.51999999996041879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216251.46999999997</v>
      </c>
      <c r="D1154" s="1">
        <f>BILANCA!E177</f>
        <v>251223.05</v>
      </c>
      <c r="E1154" s="1">
        <v>0</v>
      </c>
      <c r="F1154" s="1">
        <v>0</v>
      </c>
      <c r="G1154" s="2">
        <f t="shared" si="22"/>
        <v>122897.28447</v>
      </c>
      <c r="H1154" s="2">
        <f t="shared" si="23"/>
        <v>0.51999999996041879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194591.22</v>
      </c>
      <c r="D1155" s="1">
        <f>BILANCA!E178</f>
        <v>230065.12</v>
      </c>
      <c r="E1155" s="1">
        <v>0</v>
      </c>
      <c r="F1155" s="1">
        <v>0</v>
      </c>
      <c r="G1155" s="2">
        <f t="shared" si="22"/>
        <v>112612.09112</v>
      </c>
      <c r="H1155" s="2">
        <f t="shared" si="23"/>
        <v>0.33999999999650754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15696.71</v>
      </c>
      <c r="D1156" s="1">
        <f>BILANCA!E179</f>
        <v>20550.62</v>
      </c>
      <c r="E1156" s="1">
        <v>0</v>
      </c>
      <c r="F1156" s="1">
        <v>0</v>
      </c>
      <c r="G1156" s="2">
        <f t="shared" si="22"/>
        <v>9826.0453499999985</v>
      </c>
      <c r="H1156" s="2">
        <f t="shared" si="23"/>
        <v>0.67000000000189175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8.3000000000000007</v>
      </c>
      <c r="D1157" s="1">
        <f>BILANCA!E180</f>
        <v>0</v>
      </c>
      <c r="E1157" s="1">
        <v>0</v>
      </c>
      <c r="F1157" s="1">
        <v>0</v>
      </c>
      <c r="G1157" s="2">
        <f t="shared" si="22"/>
        <v>1.4441999999999999</v>
      </c>
      <c r="H1157" s="2">
        <f t="shared" si="23"/>
        <v>0.30000000000000071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8.3000000000000007</v>
      </c>
      <c r="D1160" s="1">
        <f>BILANCA!E183</f>
        <v>0</v>
      </c>
      <c r="E1160" s="1">
        <v>0</v>
      </c>
      <c r="F1160" s="1">
        <v>0</v>
      </c>
      <c r="G1160" s="2">
        <f t="shared" si="22"/>
        <v>1.4691000000000001</v>
      </c>
      <c r="H1160" s="2">
        <f t="shared" si="23"/>
        <v>0.30000000000000071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5955.24</v>
      </c>
      <c r="D1165" s="1">
        <f>BILANCA!E188</f>
        <v>607.30999999999995</v>
      </c>
      <c r="E1165" s="1">
        <v>0</v>
      </c>
      <c r="F1165" s="1">
        <v>0</v>
      </c>
      <c r="G1165" s="2">
        <f t="shared" si="22"/>
        <v>1304.9145199999998</v>
      </c>
      <c r="H1165" s="2">
        <f t="shared" si="23"/>
        <v>0.54999999999972715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3266673.54</v>
      </c>
      <c r="D1214" s="1">
        <f>BILANCA!E237</f>
        <v>3197913.4600000004</v>
      </c>
      <c r="E1214" s="1">
        <v>0</v>
      </c>
      <c r="F1214" s="1">
        <v>0</v>
      </c>
      <c r="G1214" s="2">
        <f t="shared" si="22"/>
        <v>2232037.6062600003</v>
      </c>
      <c r="H1214" s="2">
        <f t="shared" si="23"/>
        <v>0.92000000039115548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3265922.96</v>
      </c>
      <c r="D1215" s="1">
        <f>BILANCA!E238</f>
        <v>3203248.31</v>
      </c>
      <c r="E1215" s="1">
        <v>0</v>
      </c>
      <c r="F1215" s="1">
        <v>0</v>
      </c>
      <c r="G1215" s="2">
        <f t="shared" si="22"/>
        <v>2244001.3425600003</v>
      </c>
      <c r="H1215" s="2">
        <f t="shared" si="23"/>
        <v>0.35000000009313226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3265922.96</v>
      </c>
      <c r="D1216" s="1">
        <f>BILANCA!E239</f>
        <v>3203248.31</v>
      </c>
      <c r="E1216" s="1">
        <v>0</v>
      </c>
      <c r="F1216" s="1">
        <v>0</v>
      </c>
      <c r="G1216" s="2">
        <f t="shared" si="22"/>
        <v>2253673.7621400002</v>
      </c>
      <c r="H1216" s="2">
        <f t="shared" si="23"/>
        <v>0.35000000009313226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3265922.96</v>
      </c>
      <c r="D1217" s="1">
        <f>BILANCA!E240</f>
        <v>3203248.31</v>
      </c>
      <c r="E1217" s="1">
        <v>0</v>
      </c>
      <c r="F1217" s="1">
        <v>0</v>
      </c>
      <c r="G1217" s="2">
        <f t="shared" si="22"/>
        <v>2263346.1817200002</v>
      </c>
      <c r="H1217" s="2">
        <f t="shared" si="23"/>
        <v>0.35000000009313226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-488.42000000000007</v>
      </c>
      <c r="D1222" s="1">
        <f>BILANCA!E245</f>
        <v>-5455.76</v>
      </c>
      <c r="E1222" s="1">
        <v>0</v>
      </c>
      <c r="F1222" s="1">
        <v>0</v>
      </c>
      <c r="G1222" s="2">
        <f t="shared" si="22"/>
        <v>-2724.5856599999997</v>
      </c>
      <c r="H1222" s="2">
        <f t="shared" si="23"/>
        <v>0.65999999999985448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2792.34</v>
      </c>
      <c r="D1223" s="1">
        <f>BILANCA!E246</f>
        <v>0</v>
      </c>
      <c r="E1223" s="1">
        <v>0</v>
      </c>
      <c r="F1223" s="1">
        <v>0</v>
      </c>
      <c r="G1223" s="2">
        <f t="shared" si="22"/>
        <v>670.16160000000002</v>
      </c>
      <c r="H1223" s="2">
        <f t="shared" si="23"/>
        <v>0.34000000000014552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2792.34</v>
      </c>
      <c r="D1224" s="1">
        <f>BILANCA!E247</f>
        <v>0</v>
      </c>
      <c r="E1224" s="1">
        <v>0</v>
      </c>
      <c r="F1224" s="1">
        <v>0</v>
      </c>
      <c r="G1224" s="2">
        <f t="shared" si="22"/>
        <v>672.95393999999999</v>
      </c>
      <c r="H1224" s="2">
        <f t="shared" si="23"/>
        <v>0.34000000000014552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3280.76</v>
      </c>
      <c r="D1227" s="1">
        <f>BILANCA!E250</f>
        <v>5455.76</v>
      </c>
      <c r="E1227" s="1">
        <v>0</v>
      </c>
      <c r="F1227" s="1">
        <v>0</v>
      </c>
      <c r="G1227" s="2">
        <f t="shared" si="22"/>
        <v>3462.9163199999998</v>
      </c>
      <c r="H1227" s="2">
        <f t="shared" si="23"/>
        <v>0.47999999999956344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4108.6400000000003</v>
      </c>
      <c r="E1228" s="1">
        <v>0</v>
      </c>
      <c r="F1228" s="1">
        <v>0</v>
      </c>
      <c r="G1228" s="2">
        <f t="shared" si="22"/>
        <v>2013.2336</v>
      </c>
      <c r="H1228" s="2">
        <f t="shared" si="23"/>
        <v>0.35999999999967258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3280.76</v>
      </c>
      <c r="D1229" s="1">
        <f>BILANCA!E252</f>
        <v>1347.12</v>
      </c>
      <c r="E1229" s="1">
        <v>0</v>
      </c>
      <c r="F1229" s="1">
        <v>0</v>
      </c>
      <c r="G1229" s="2">
        <f t="shared" si="22"/>
        <v>1469.85</v>
      </c>
      <c r="H1229" s="2">
        <f t="shared" si="23"/>
        <v>0.35999999999967258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1239</v>
      </c>
      <c r="D1232" s="1">
        <f>BILANCA!E255</f>
        <v>120.91</v>
      </c>
      <c r="E1232" s="1">
        <v>0</v>
      </c>
      <c r="F1232" s="1">
        <v>0</v>
      </c>
      <c r="G1232" s="2">
        <f t="shared" si="22"/>
        <v>368.72418000000005</v>
      </c>
      <c r="H1232" s="2">
        <f t="shared" si="23"/>
        <v>9.0000000000003411E-2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40758.550000000003</v>
      </c>
      <c r="D1236" s="1">
        <f>BILANCA!E259</f>
        <v>38037.75</v>
      </c>
      <c r="E1236" s="1">
        <v>0</v>
      </c>
      <c r="F1236" s="1">
        <v>0</v>
      </c>
      <c r="G1236" s="2">
        <f t="shared" si="22"/>
        <v>29559.014650000001</v>
      </c>
      <c r="H1236" s="2">
        <f t="shared" si="23"/>
        <v>0.69999999999708962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40758.550000000003</v>
      </c>
      <c r="D1237" s="1">
        <f>BILANCA!E260</f>
        <v>38037.75</v>
      </c>
      <c r="E1237" s="1">
        <v>0</v>
      </c>
      <c r="F1237" s="1">
        <v>0</v>
      </c>
      <c r="G1237" s="2">
        <f t="shared" si="22"/>
        <v>29675.848700000002</v>
      </c>
      <c r="H1237" s="2">
        <f t="shared" si="23"/>
        <v>0.69999999999708962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1239</v>
      </c>
      <c r="D1241" s="1">
        <f>BILANCA!E265</f>
        <v>14667.67</v>
      </c>
      <c r="E1241" s="1">
        <v>0</v>
      </c>
      <c r="F1241" s="1">
        <v>0</v>
      </c>
      <c r="G1241" s="2">
        <f t="shared" si="22"/>
        <v>7888.1797200000001</v>
      </c>
      <c r="H1241" s="2">
        <f t="shared" si="23"/>
        <v>0.32999999999992724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6097.53</v>
      </c>
      <c r="D1244" s="1">
        <f>BILANCA!E268</f>
        <v>1146.67</v>
      </c>
      <c r="E1244" s="1">
        <v>0</v>
      </c>
      <c r="F1244" s="1">
        <v>0</v>
      </c>
      <c r="G1244" s="2">
        <f t="shared" si="24"/>
        <v>2190.0170699999999</v>
      </c>
      <c r="H1244" s="2">
        <f t="shared" si="23"/>
        <v>0.8000000000001819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216251.47</v>
      </c>
      <c r="D1264" s="1">
        <f>BILANCA!E288</f>
        <v>251223.05</v>
      </c>
      <c r="E1264" s="1">
        <v>0</v>
      </c>
      <c r="F1264" s="1">
        <v>0</v>
      </c>
      <c r="G1264" s="2">
        <f t="shared" si="24"/>
        <v>201954.01717000001</v>
      </c>
      <c r="H1264" s="2">
        <f t="shared" si="23"/>
        <v>0.51999999998952262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2406865.89</v>
      </c>
      <c r="D1408" s="1">
        <f>'RAS-funkcijski'!E114</f>
        <v>2933767.15</v>
      </c>
      <c r="E1408" s="1">
        <v>0</v>
      </c>
      <c r="F1408" s="1">
        <v>0</v>
      </c>
      <c r="G1408" s="2">
        <f t="shared" si="24"/>
        <v>910184.02089999989</v>
      </c>
      <c r="H1408" s="2">
        <f t="shared" si="27"/>
        <v>0.25999999977648258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2406865.89</v>
      </c>
      <c r="D1412" s="1">
        <f>'RAS-funkcijski'!E118</f>
        <v>2933767.15</v>
      </c>
      <c r="E1412" s="1">
        <v>0</v>
      </c>
      <c r="F1412" s="1">
        <v>0</v>
      </c>
      <c r="G1412" s="2">
        <f t="shared" si="24"/>
        <v>943281.62166000006</v>
      </c>
      <c r="H1412" s="2">
        <f t="shared" si="27"/>
        <v>0.25999999977648258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2406865.89</v>
      </c>
      <c r="D1414" s="1">
        <f>'RAS-funkcijski'!E120</f>
        <v>2933767.15</v>
      </c>
      <c r="E1414" s="1">
        <v>0</v>
      </c>
      <c r="F1414" s="1">
        <v>0</v>
      </c>
      <c r="G1414" s="2">
        <f t="shared" si="24"/>
        <v>959830.42204000009</v>
      </c>
      <c r="H1414" s="2">
        <f t="shared" si="27"/>
        <v>0.25999999977648258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2406865.89</v>
      </c>
      <c r="D1435" s="13">
        <f>'RAS-funkcijski'!E141</f>
        <v>2933767.15</v>
      </c>
      <c r="E1435" s="13">
        <v>0</v>
      </c>
      <c r="F1435" s="13">
        <v>0</v>
      </c>
      <c r="G1435" s="14">
        <f t="shared" si="24"/>
        <v>1133592.8260300001</v>
      </c>
      <c r="H1435" s="14">
        <f t="shared" si="27"/>
        <v>0.25999999977648258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239.03</v>
      </c>
      <c r="D1436" s="6">
        <f>'P-VRIO'!E5</f>
        <v>0</v>
      </c>
      <c r="E1436" s="6">
        <v>0</v>
      </c>
      <c r="F1436" s="6">
        <v>0</v>
      </c>
      <c r="G1436" s="7">
        <f t="shared" si="24"/>
        <v>0.23902999999999999</v>
      </c>
      <c r="H1436" s="7">
        <f t="shared" si="27"/>
        <v>3.0000000000001137E-2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239.03</v>
      </c>
      <c r="D1453" s="1">
        <f>'P-VRIO'!E22</f>
        <v>0</v>
      </c>
      <c r="E1453" s="1">
        <v>0</v>
      </c>
      <c r="F1453" s="1">
        <v>0</v>
      </c>
      <c r="G1453" s="2">
        <f t="shared" si="24"/>
        <v>4.3025399999999996</v>
      </c>
      <c r="H1453" s="2">
        <f t="shared" si="27"/>
        <v>3.0000000000001137E-2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239.03</v>
      </c>
      <c r="D1454" s="1">
        <f>'P-VRIO'!E23</f>
        <v>0</v>
      </c>
      <c r="E1454" s="1">
        <v>0</v>
      </c>
      <c r="F1454" s="1">
        <v>0</v>
      </c>
      <c r="G1454" s="2">
        <f t="shared" si="24"/>
        <v>4.5415700000000001</v>
      </c>
      <c r="H1454" s="2">
        <f t="shared" si="27"/>
        <v>3.0000000000001137E-2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239.03</v>
      </c>
      <c r="D1456" s="1">
        <f>'P-VRIO'!E25</f>
        <v>0</v>
      </c>
      <c r="E1456" s="1">
        <v>0</v>
      </c>
      <c r="F1456" s="1">
        <v>0</v>
      </c>
      <c r="G1456" s="2">
        <f t="shared" si="24"/>
        <v>5.0196300000000003</v>
      </c>
      <c r="H1456" s="2">
        <f t="shared" si="27"/>
        <v>3.0000000000001137E-2</v>
      </c>
      <c r="I1456" s="10">
        <f t="shared" si="30"/>
        <v>0.15058890000000572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216251.47</v>
      </c>
      <c r="D1480" s="6"/>
      <c r="E1480" s="6">
        <v>0</v>
      </c>
      <c r="F1480" s="6">
        <v>0</v>
      </c>
      <c r="G1480" s="7">
        <f t="shared" ref="G1480:G1580" si="34">B1480/1000*C1480</f>
        <v>216.25147000000001</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3012657.0000000005</v>
      </c>
      <c r="D1481" s="1">
        <v>0</v>
      </c>
      <c r="E1481" s="1">
        <v>0</v>
      </c>
      <c r="F1481" s="1">
        <v>0</v>
      </c>
      <c r="G1481" s="2">
        <f t="shared" si="34"/>
        <v>6025.3140000000012</v>
      </c>
      <c r="H1481" s="2">
        <f t="shared" si="35"/>
        <v>4.6566128730773926E-10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3879.72</v>
      </c>
      <c r="D1482" s="1">
        <v>0</v>
      </c>
      <c r="E1482" s="1">
        <v>0</v>
      </c>
      <c r="F1482" s="1">
        <v>0</v>
      </c>
      <c r="G1482" s="2">
        <f t="shared" si="34"/>
        <v>11.63916</v>
      </c>
      <c r="H1482" s="2">
        <f t="shared" si="35"/>
        <v>0.28000000000020009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3006675.16</v>
      </c>
      <c r="D1483" s="1">
        <v>0</v>
      </c>
      <c r="E1483" s="1">
        <v>0</v>
      </c>
      <c r="F1483" s="1">
        <v>0</v>
      </c>
      <c r="G1483" s="2">
        <f t="shared" si="34"/>
        <v>12026.700640000001</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2736570.85</v>
      </c>
      <c r="D1484" s="1">
        <v>0</v>
      </c>
      <c r="E1484" s="1">
        <v>0</v>
      </c>
      <c r="F1484" s="1">
        <v>0</v>
      </c>
      <c r="G1484" s="2">
        <f t="shared" si="34"/>
        <v>13682.85425</v>
      </c>
      <c r="H1484" s="2">
        <f t="shared" si="35"/>
        <v>0.14999999990686774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265066.63</v>
      </c>
      <c r="D1485" s="1">
        <v>0</v>
      </c>
      <c r="E1485" s="1">
        <v>0</v>
      </c>
      <c r="F1485" s="1">
        <v>0</v>
      </c>
      <c r="G1485" s="2">
        <f t="shared" si="34"/>
        <v>1590.39978</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504.73</v>
      </c>
      <c r="D1486" s="1">
        <v>0</v>
      </c>
      <c r="E1486" s="1">
        <v>0</v>
      </c>
      <c r="F1486" s="1">
        <v>0</v>
      </c>
      <c r="G1486" s="2">
        <f t="shared" si="34"/>
        <v>3.5331100000000002</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4532.95</v>
      </c>
      <c r="D1491" s="1">
        <v>0</v>
      </c>
      <c r="E1491" s="1">
        <v>0</v>
      </c>
      <c r="F1491" s="1">
        <v>0</v>
      </c>
      <c r="G1491" s="2">
        <f t="shared" si="34"/>
        <v>54.395400000000002</v>
      </c>
      <c r="H1491" s="2">
        <f t="shared" si="35"/>
        <v>5.0000000000181899E-2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2102.12</v>
      </c>
      <c r="D1492" s="1">
        <v>0</v>
      </c>
      <c r="E1492" s="1">
        <v>0</v>
      </c>
      <c r="F1492" s="1">
        <v>0</v>
      </c>
      <c r="G1492" s="2">
        <f t="shared" si="34"/>
        <v>27.327559999999998</v>
      </c>
      <c r="H1492" s="2">
        <f t="shared" si="35"/>
        <v>0.11999999999989086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2977685.42</v>
      </c>
      <c r="D1499" s="1">
        <v>0</v>
      </c>
      <c r="E1499" s="1">
        <v>0</v>
      </c>
      <c r="F1499" s="1">
        <v>0</v>
      </c>
      <c r="G1499" s="2">
        <f t="shared" si="34"/>
        <v>59553.708400000003</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9227.65</v>
      </c>
      <c r="D1500" s="1">
        <v>0</v>
      </c>
      <c r="E1500" s="1">
        <v>0</v>
      </c>
      <c r="F1500" s="1">
        <v>0</v>
      </c>
      <c r="G1500" s="2">
        <f t="shared" si="34"/>
        <v>193.78065000000001</v>
      </c>
      <c r="H1500" s="2">
        <f t="shared" si="35"/>
        <v>0.3500000000003638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2966355.65</v>
      </c>
      <c r="D1501" s="1">
        <v>0</v>
      </c>
      <c r="E1501" s="1">
        <v>0</v>
      </c>
      <c r="F1501" s="1">
        <v>0</v>
      </c>
      <c r="G1501" s="2">
        <f t="shared" si="34"/>
        <v>65259.824299999993</v>
      </c>
      <c r="H1501" s="2">
        <f t="shared" si="35"/>
        <v>0.35000000009313226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2699931.48</v>
      </c>
      <c r="D1502" s="1">
        <v>0</v>
      </c>
      <c r="E1502" s="1">
        <v>0</v>
      </c>
      <c r="F1502" s="1">
        <v>0</v>
      </c>
      <c r="G1502" s="2">
        <f t="shared" si="34"/>
        <v>62098.424039999998</v>
      </c>
      <c r="H1502" s="2">
        <f t="shared" si="35"/>
        <v>0.47999999998137355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261386.49</v>
      </c>
      <c r="D1503" s="1">
        <v>0</v>
      </c>
      <c r="E1503" s="1">
        <v>0</v>
      </c>
      <c r="F1503" s="1">
        <v>0</v>
      </c>
      <c r="G1503" s="2">
        <f t="shared" si="34"/>
        <v>6273.2757599999995</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504.73</v>
      </c>
      <c r="D1504" s="1">
        <v>0</v>
      </c>
      <c r="E1504" s="1">
        <v>0</v>
      </c>
      <c r="F1504" s="1">
        <v>0</v>
      </c>
      <c r="G1504" s="2">
        <f t="shared" si="34"/>
        <v>12.618250000000002</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4532.95</v>
      </c>
      <c r="D1509" s="1">
        <v>0</v>
      </c>
      <c r="E1509" s="1">
        <v>0</v>
      </c>
      <c r="F1509" s="1">
        <v>0</v>
      </c>
      <c r="G1509" s="2">
        <f t="shared" si="34"/>
        <v>135.98849999999999</v>
      </c>
      <c r="H1509" s="2">
        <f t="shared" si="35"/>
        <v>5.0000000000181899E-2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2102.12</v>
      </c>
      <c r="D1510" s="1">
        <v>0</v>
      </c>
      <c r="E1510" s="1">
        <v>0</v>
      </c>
      <c r="F1510" s="1">
        <v>0</v>
      </c>
      <c r="G1510" s="2">
        <f t="shared" si="34"/>
        <v>65.165719999999993</v>
      </c>
      <c r="H1510" s="2">
        <f t="shared" si="35"/>
        <v>0.11999999999989086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251223.05000000075</v>
      </c>
      <c r="D1517" s="1">
        <v>0</v>
      </c>
      <c r="E1517" s="1">
        <v>0</v>
      </c>
      <c r="F1517" s="1">
        <v>0</v>
      </c>
      <c r="G1517" s="2">
        <f t="shared" si="34"/>
        <v>9546.4759000000286</v>
      </c>
      <c r="H1517" s="2">
        <f t="shared" si="35"/>
        <v>5.000000074505806E-2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251223.05</v>
      </c>
      <c r="D1576" s="1">
        <v>0</v>
      </c>
      <c r="E1576" s="1">
        <v>0</v>
      </c>
      <c r="F1576" s="1">
        <v>0</v>
      </c>
      <c r="G1576" s="2">
        <f t="shared" si="34"/>
        <v>24368.635849999999</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607.30999999999995</v>
      </c>
      <c r="D1577" s="1">
        <v>0</v>
      </c>
      <c r="E1577" s="1">
        <v>0</v>
      </c>
      <c r="F1577" s="1">
        <v>0</v>
      </c>
      <c r="G1577" s="2">
        <f t="shared" si="34"/>
        <v>59.516379999999998</v>
      </c>
      <c r="H1577" s="2">
        <f t="shared" si="35"/>
        <v>0.30999999999994543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250615.74</v>
      </c>
      <c r="D1578" s="1">
        <v>0</v>
      </c>
      <c r="E1578" s="1">
        <v>0</v>
      </c>
      <c r="F1578" s="1">
        <v>0</v>
      </c>
      <c r="G1578" s="2">
        <f t="shared" si="34"/>
        <v>24810.958259999999</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22728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2387043.0999999996</v>
      </c>
      <c r="I16" s="170">
        <f>'PR-RAS'!E6</f>
        <v>2933038.64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2402173.1500000004</v>
      </c>
      <c r="I17" s="170">
        <f>'PR-RAS'!E151</f>
        <v>2931665.0300000003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488.42000000096959</v>
      </c>
      <c r="I19" s="171">
        <f>'PR-RAS'!E646</f>
        <v>5455.7600000002421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3265922.9600000004</v>
      </c>
      <c r="I20" s="173">
        <f>BILANCA!E7</f>
        <v>3203248.31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217002.05</v>
      </c>
      <c r="I21" s="175">
        <f>BILANCA!E68</f>
        <v>245888.19999999998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216251.46999999997</v>
      </c>
      <c r="I22" s="175">
        <f>BILANCA!E176</f>
        <v>251223.05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3266673.54</v>
      </c>
      <c r="I23" s="177">
        <f>BILANCA!E237</f>
        <v>3197913.4600000004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2406865.89</v>
      </c>
      <c r="I27" s="175">
        <f>'RAS-funkcijski'!E114</f>
        <v>2933767.15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2406865.89</v>
      </c>
      <c r="I28" s="179">
        <f>'RAS-funkcijski'!E141</f>
        <v>2933767.15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239.03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239.03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216251.47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251223.05000000075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251223.05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28" zoomScaleNormal="100" workbookViewId="0">
      <selection activeCell="E765" sqref="E76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2387043.0999999996</v>
      </c>
      <c r="E6" s="51">
        <f>E7+E44+E50+E82+E106+E124+E133+E139</f>
        <v>2933038.64</v>
      </c>
      <c r="F6" s="52">
        <f t="shared" ref="F6:F131" si="0">IF(D6&lt;&gt;0,IF(E6/D6&gt;=100,"&gt;&gt;100",E6/D6*100),"-")</f>
        <v>122.87330044438664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2157327.2199999997</v>
      </c>
      <c r="E50" s="51">
        <f>E51+E54+E59+E62+E65+E68+E71+E74+E77</f>
        <v>2705664.46</v>
      </c>
      <c r="F50" s="52">
        <f t="shared" si="0"/>
        <v>125.41743482011043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2122874.9899999998</v>
      </c>
      <c r="E68" s="51">
        <f t="shared" si="15"/>
        <v>2700629.8</v>
      </c>
      <c r="F68" s="52">
        <f t="shared" si="0"/>
        <v>127.2156774525852</v>
      </c>
    </row>
    <row r="69" spans="1:6" ht="12.75" customHeight="1" x14ac:dyDescent="0.2">
      <c r="A69" s="53" t="s">
        <v>184</v>
      </c>
      <c r="B69" s="85" t="s">
        <v>185</v>
      </c>
      <c r="C69" s="50" t="s">
        <v>184</v>
      </c>
      <c r="D69" s="242">
        <v>2121463.0099999998</v>
      </c>
      <c r="E69" s="242">
        <v>2697986.8</v>
      </c>
      <c r="F69" s="52">
        <f t="shared" si="0"/>
        <v>127.17576442683298</v>
      </c>
    </row>
    <row r="70" spans="1:6" ht="24" x14ac:dyDescent="0.2">
      <c r="A70" s="53" t="s">
        <v>186</v>
      </c>
      <c r="B70" s="85" t="s">
        <v>187</v>
      </c>
      <c r="C70" s="50" t="s">
        <v>186</v>
      </c>
      <c r="D70" s="242">
        <v>1411.98</v>
      </c>
      <c r="E70" s="242">
        <v>2643</v>
      </c>
      <c r="F70" s="52">
        <f t="shared" si="0"/>
        <v>187.18395444694684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34452.230000000003</v>
      </c>
      <c r="E74" s="51">
        <f t="shared" si="17"/>
        <v>5034.66</v>
      </c>
      <c r="F74" s="52">
        <f t="shared" si="0"/>
        <v>14.613451727217655</v>
      </c>
    </row>
    <row r="75" spans="1:6" ht="12.75" customHeight="1" x14ac:dyDescent="0.2">
      <c r="A75" s="53" t="s">
        <v>196</v>
      </c>
      <c r="B75" s="85" t="s">
        <v>197</v>
      </c>
      <c r="C75" s="50" t="s">
        <v>196</v>
      </c>
      <c r="D75" s="242">
        <v>34452.230000000003</v>
      </c>
      <c r="E75" s="242">
        <v>5034.66</v>
      </c>
      <c r="F75" s="52">
        <f t="shared" si="0"/>
        <v>14.613451727217655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2328.27</v>
      </c>
      <c r="E82" s="51">
        <f t="shared" si="19"/>
        <v>1021.23</v>
      </c>
      <c r="F82" s="52">
        <f t="shared" si="0"/>
        <v>43.862180932623794</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2328.27</v>
      </c>
      <c r="E91" s="51">
        <f t="shared" si="21"/>
        <v>1021.23</v>
      </c>
      <c r="F91" s="52">
        <f t="shared" si="0"/>
        <v>43.862180932623794</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2328.27</v>
      </c>
      <c r="E93" s="242">
        <v>1021.23</v>
      </c>
      <c r="F93" s="52">
        <f t="shared" si="0"/>
        <v>43.862180932623794</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7450.69</v>
      </c>
      <c r="E106" s="51">
        <f t="shared" si="23"/>
        <v>4409.3599999999997</v>
      </c>
      <c r="F106" s="52">
        <f t="shared" si="0"/>
        <v>59.180559116001341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7450.69</v>
      </c>
      <c r="E112" s="51">
        <f t="shared" si="25"/>
        <v>4409.3599999999997</v>
      </c>
      <c r="F112" s="52">
        <f t="shared" si="0"/>
        <v>59.180559116001341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7450.69</v>
      </c>
      <c r="E117" s="242">
        <v>4409.3599999999997</v>
      </c>
      <c r="F117" s="52">
        <f t="shared" si="0"/>
        <v>59.180559116001341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14674.67</v>
      </c>
      <c r="E124" s="51">
        <f t="shared" si="27"/>
        <v>9011.4500000000007</v>
      </c>
      <c r="F124" s="52">
        <f t="shared" si="0"/>
        <v>61.408195209841175</v>
      </c>
    </row>
    <row r="125" spans="1:6" ht="12.75" customHeight="1" x14ac:dyDescent="0.2">
      <c r="A125" s="53">
        <v>661</v>
      </c>
      <c r="B125" s="86" t="s">
        <v>296</v>
      </c>
      <c r="C125" s="50" t="s">
        <v>297</v>
      </c>
      <c r="D125" s="51">
        <f t="shared" ref="D125:E125" si="28">SUM(D126:D127)</f>
        <v>12894.67</v>
      </c>
      <c r="E125" s="51">
        <f t="shared" si="28"/>
        <v>7806.4500000000007</v>
      </c>
      <c r="F125" s="52">
        <f t="shared" si="0"/>
        <v>60.54013014679709</v>
      </c>
    </row>
    <row r="126" spans="1:6" ht="12.75" customHeight="1" x14ac:dyDescent="0.2">
      <c r="A126" s="53">
        <v>6614</v>
      </c>
      <c r="B126" s="86" t="s">
        <v>298</v>
      </c>
      <c r="C126" s="50" t="s">
        <v>299</v>
      </c>
      <c r="D126" s="242">
        <v>4307</v>
      </c>
      <c r="E126" s="242">
        <v>43.02</v>
      </c>
      <c r="F126" s="52">
        <f t="shared" si="0"/>
        <v>0.9988390991409335</v>
      </c>
    </row>
    <row r="127" spans="1:6" ht="12.75" customHeight="1" x14ac:dyDescent="0.2">
      <c r="A127" s="53">
        <v>6615</v>
      </c>
      <c r="B127" s="86" t="s">
        <v>300</v>
      </c>
      <c r="C127" s="50" t="s">
        <v>301</v>
      </c>
      <c r="D127" s="242">
        <v>8587.67</v>
      </c>
      <c r="E127" s="242">
        <v>7763.43</v>
      </c>
      <c r="F127" s="52">
        <f t="shared" si="0"/>
        <v>90.402053176239889</v>
      </c>
    </row>
    <row r="128" spans="1:6" ht="24" x14ac:dyDescent="0.2">
      <c r="A128" s="53">
        <v>663</v>
      </c>
      <c r="B128" s="231" t="s">
        <v>302</v>
      </c>
      <c r="C128" s="50" t="s">
        <v>303</v>
      </c>
      <c r="D128" s="51">
        <f t="shared" ref="D128:E128" si="29">SUM(D129:D132)</f>
        <v>1780</v>
      </c>
      <c r="E128" s="51">
        <f t="shared" si="29"/>
        <v>1205</v>
      </c>
      <c r="F128" s="52">
        <f t="shared" si="0"/>
        <v>67.696629213483149</v>
      </c>
    </row>
    <row r="129" spans="1:6" ht="12.75" customHeight="1" x14ac:dyDescent="0.2">
      <c r="A129" s="53">
        <v>6631</v>
      </c>
      <c r="B129" s="86" t="s">
        <v>304</v>
      </c>
      <c r="C129" s="50" t="s">
        <v>305</v>
      </c>
      <c r="D129" s="242">
        <v>1780</v>
      </c>
      <c r="E129" s="242">
        <v>1205</v>
      </c>
      <c r="F129" s="52">
        <f t="shared" si="0"/>
        <v>67.696629213483149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205183.53</v>
      </c>
      <c r="E133" s="51">
        <f t="shared" si="30"/>
        <v>206923.22</v>
      </c>
      <c r="F133" s="52">
        <f t="shared" ref="F133:F223" si="31">IF(D133&lt;&gt;0,IF(E133/D133&gt;=100,"&gt;&gt;100",E133/D133*100),"-")</f>
        <v>100.84787019698899</v>
      </c>
    </row>
    <row r="134" spans="1:6" ht="24" x14ac:dyDescent="0.2">
      <c r="A134" s="53">
        <v>671</v>
      </c>
      <c r="B134" s="232" t="s">
        <v>314</v>
      </c>
      <c r="C134" s="50" t="s">
        <v>315</v>
      </c>
      <c r="D134" s="51">
        <f t="shared" ref="D134:E134" si="32">SUM(D135:D137)</f>
        <v>205183.53</v>
      </c>
      <c r="E134" s="51">
        <f t="shared" si="32"/>
        <v>206923.22</v>
      </c>
      <c r="F134" s="52">
        <f t="shared" si="31"/>
        <v>100.84787019698899</v>
      </c>
    </row>
    <row r="135" spans="1:6" ht="12.75" customHeight="1" x14ac:dyDescent="0.2">
      <c r="A135" s="53">
        <v>6711</v>
      </c>
      <c r="B135" s="85" t="s">
        <v>316</v>
      </c>
      <c r="C135" s="50" t="s">
        <v>317</v>
      </c>
      <c r="D135" s="242">
        <v>205183.53</v>
      </c>
      <c r="E135" s="242">
        <v>206923.22</v>
      </c>
      <c r="F135" s="52">
        <f t="shared" si="31"/>
        <v>100.84787019698899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78.72</v>
      </c>
      <c r="E139" s="51">
        <f t="shared" si="33"/>
        <v>6008.92</v>
      </c>
      <c r="F139" s="52">
        <f t="shared" si="31"/>
        <v>7633.2825203252032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78.72</v>
      </c>
      <c r="E150" s="242">
        <v>6008.92</v>
      </c>
      <c r="F150" s="52">
        <f t="shared" si="31"/>
        <v>7633.2825203252032</v>
      </c>
    </row>
    <row r="151" spans="1:6" ht="12.75" customHeight="1" x14ac:dyDescent="0.2">
      <c r="A151" s="53">
        <v>3</v>
      </c>
      <c r="B151" s="85" t="s">
        <v>348</v>
      </c>
      <c r="C151" s="50" t="s">
        <v>56</v>
      </c>
      <c r="D151" s="51">
        <f t="shared" ref="D151:E151" si="35">D152+D163+D196+D215+D224+D252+D263</f>
        <v>2402173.1500000004</v>
      </c>
      <c r="E151" s="51">
        <f t="shared" si="35"/>
        <v>2931665.0300000003</v>
      </c>
      <c r="F151" s="52">
        <f t="shared" si="31"/>
        <v>122.04220291114318</v>
      </c>
    </row>
    <row r="152" spans="1:6" ht="12.75" customHeight="1" x14ac:dyDescent="0.2">
      <c r="A152" s="53">
        <v>31</v>
      </c>
      <c r="B152" s="85" t="s">
        <v>349</v>
      </c>
      <c r="C152" s="50" t="s">
        <v>35</v>
      </c>
      <c r="D152" s="51">
        <f t="shared" ref="D152:E152" si="36">D153+D158+D159</f>
        <v>2135338.5</v>
      </c>
      <c r="E152" s="51">
        <f t="shared" si="36"/>
        <v>2705553.0500000003</v>
      </c>
      <c r="F152" s="52">
        <f t="shared" si="31"/>
        <v>126.70370763230281</v>
      </c>
    </row>
    <row r="153" spans="1:6" ht="12.75" customHeight="1" x14ac:dyDescent="0.2">
      <c r="A153" s="53">
        <v>311</v>
      </c>
      <c r="B153" s="85" t="s">
        <v>350</v>
      </c>
      <c r="C153" s="50" t="s">
        <v>351</v>
      </c>
      <c r="D153" s="51">
        <f t="shared" ref="D153:E153" si="37">SUM(D154:D157)</f>
        <v>1332596.9100000001</v>
      </c>
      <c r="E153" s="51">
        <f t="shared" si="37"/>
        <v>1793790.5000000002</v>
      </c>
      <c r="F153" s="52">
        <f t="shared" si="31"/>
        <v>134.60863420432213</v>
      </c>
    </row>
    <row r="154" spans="1:6" ht="12.75" customHeight="1" x14ac:dyDescent="0.2">
      <c r="A154" s="53">
        <v>3111</v>
      </c>
      <c r="B154" s="85" t="s">
        <v>352</v>
      </c>
      <c r="C154" s="50" t="s">
        <v>353</v>
      </c>
      <c r="D154" s="242">
        <v>1233494.72</v>
      </c>
      <c r="E154" s="242">
        <v>1691930.83</v>
      </c>
      <c r="F154" s="52">
        <f t="shared" si="31"/>
        <v>137.16563213176948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57846.87</v>
      </c>
      <c r="E156" s="242">
        <v>56595.6</v>
      </c>
      <c r="F156" s="52">
        <f t="shared" si="31"/>
        <v>97.836927045490967</v>
      </c>
    </row>
    <row r="157" spans="1:6" ht="12.75" customHeight="1" x14ac:dyDescent="0.2">
      <c r="A157" s="53">
        <v>3114</v>
      </c>
      <c r="B157" s="85" t="s">
        <v>358</v>
      </c>
      <c r="C157" s="50" t="s">
        <v>359</v>
      </c>
      <c r="D157" s="242">
        <v>41255.32</v>
      </c>
      <c r="E157" s="242">
        <v>45264.07</v>
      </c>
      <c r="F157" s="52">
        <f t="shared" si="31"/>
        <v>109.71692862884109</v>
      </c>
    </row>
    <row r="158" spans="1:6" ht="12.75" customHeight="1" x14ac:dyDescent="0.2">
      <c r="A158" s="53">
        <v>312</v>
      </c>
      <c r="B158" s="85" t="s">
        <v>360</v>
      </c>
      <c r="C158" s="50" t="s">
        <v>361</v>
      </c>
      <c r="D158" s="242">
        <v>149913.54999999999</v>
      </c>
      <c r="E158" s="242">
        <v>89570.37</v>
      </c>
      <c r="F158" s="52">
        <f t="shared" si="31"/>
        <v>59.748014772513891</v>
      </c>
    </row>
    <row r="159" spans="1:6" ht="12.75" customHeight="1" x14ac:dyDescent="0.2">
      <c r="A159" s="53">
        <v>313</v>
      </c>
      <c r="B159" s="85" t="s">
        <v>362</v>
      </c>
      <c r="C159" s="50" t="s">
        <v>363</v>
      </c>
      <c r="D159" s="51">
        <f t="shared" ref="D159:E159" si="38">SUM(D160:D162)</f>
        <v>652828.04</v>
      </c>
      <c r="E159" s="51">
        <f t="shared" si="38"/>
        <v>822192.18</v>
      </c>
      <c r="F159" s="52">
        <f t="shared" si="31"/>
        <v>125.94314729495994</v>
      </c>
    </row>
    <row r="160" spans="1:6" ht="12.75" customHeight="1" x14ac:dyDescent="0.2">
      <c r="A160" s="53">
        <v>3131</v>
      </c>
      <c r="B160" s="85" t="s">
        <v>142</v>
      </c>
      <c r="C160" s="50" t="s">
        <v>364</v>
      </c>
      <c r="D160" s="242">
        <v>357713.57</v>
      </c>
      <c r="E160" s="242">
        <v>448588.28</v>
      </c>
      <c r="F160" s="52">
        <f t="shared" si="31"/>
        <v>125.40432279379282</v>
      </c>
    </row>
    <row r="161" spans="1:6" ht="12.75" customHeight="1" x14ac:dyDescent="0.2">
      <c r="A161" s="53">
        <v>3132</v>
      </c>
      <c r="B161" s="85" t="s">
        <v>365</v>
      </c>
      <c r="C161" s="50" t="s">
        <v>366</v>
      </c>
      <c r="D161" s="242">
        <v>295107.40999999997</v>
      </c>
      <c r="E161" s="242">
        <v>373603.9</v>
      </c>
      <c r="F161" s="52">
        <f t="shared" si="31"/>
        <v>126.59929481269212</v>
      </c>
    </row>
    <row r="162" spans="1:6" ht="12.75" customHeight="1" x14ac:dyDescent="0.2">
      <c r="A162" s="53">
        <v>3133</v>
      </c>
      <c r="B162" s="85" t="s">
        <v>367</v>
      </c>
      <c r="C162" s="50" t="s">
        <v>368</v>
      </c>
      <c r="D162" s="242">
        <v>7.06</v>
      </c>
      <c r="E162" s="242"/>
      <c r="F162" s="52">
        <f t="shared" si="31"/>
        <v>0</v>
      </c>
    </row>
    <row r="163" spans="1:6" ht="12.75" customHeight="1" x14ac:dyDescent="0.2">
      <c r="A163" s="53">
        <v>32</v>
      </c>
      <c r="B163" s="85" t="s">
        <v>369</v>
      </c>
      <c r="C163" s="50" t="s">
        <v>370</v>
      </c>
      <c r="D163" s="51">
        <f t="shared" ref="D163:E163" si="39">D164+D169+D177+D187+D188</f>
        <v>263856.77</v>
      </c>
      <c r="E163" s="51">
        <f t="shared" si="39"/>
        <v>225427.25</v>
      </c>
      <c r="F163" s="52">
        <f t="shared" si="31"/>
        <v>85.435461822715396</v>
      </c>
    </row>
    <row r="164" spans="1:6" ht="12.75" customHeight="1" x14ac:dyDescent="0.2">
      <c r="A164" s="53">
        <v>321</v>
      </c>
      <c r="B164" s="85" t="s">
        <v>371</v>
      </c>
      <c r="C164" s="50" t="s">
        <v>372</v>
      </c>
      <c r="D164" s="51">
        <f t="shared" ref="D164:E164" si="40">SUM(D165:D168)</f>
        <v>115941.63</v>
      </c>
      <c r="E164" s="51">
        <f t="shared" si="40"/>
        <v>97432.35</v>
      </c>
      <c r="F164" s="52">
        <f t="shared" si="31"/>
        <v>84.035691062821869</v>
      </c>
    </row>
    <row r="165" spans="1:6" ht="12.75" customHeight="1" x14ac:dyDescent="0.2">
      <c r="A165" s="53">
        <v>3211</v>
      </c>
      <c r="B165" s="85" t="s">
        <v>373</v>
      </c>
      <c r="C165" s="50" t="s">
        <v>374</v>
      </c>
      <c r="D165" s="242">
        <v>35310.550000000003</v>
      </c>
      <c r="E165" s="242">
        <v>20015.97</v>
      </c>
      <c r="F165" s="52">
        <f t="shared" si="31"/>
        <v>56.685523165173009</v>
      </c>
    </row>
    <row r="166" spans="1:6" ht="12.75" customHeight="1" x14ac:dyDescent="0.2">
      <c r="A166" s="53">
        <v>3212</v>
      </c>
      <c r="B166" s="85" t="s">
        <v>375</v>
      </c>
      <c r="C166" s="50" t="s">
        <v>376</v>
      </c>
      <c r="D166" s="242">
        <v>79947.48</v>
      </c>
      <c r="E166" s="242">
        <v>77280.38</v>
      </c>
      <c r="F166" s="52">
        <f t="shared" si="31"/>
        <v>96.663934873244301</v>
      </c>
    </row>
    <row r="167" spans="1:6" ht="12.75" customHeight="1" x14ac:dyDescent="0.2">
      <c r="A167" s="53">
        <v>3213</v>
      </c>
      <c r="B167" s="85" t="s">
        <v>377</v>
      </c>
      <c r="C167" s="50" t="s">
        <v>378</v>
      </c>
      <c r="D167" s="242">
        <v>80</v>
      </c>
      <c r="E167" s="242">
        <v>80</v>
      </c>
      <c r="F167" s="52">
        <f t="shared" si="31"/>
        <v>100</v>
      </c>
    </row>
    <row r="168" spans="1:6" ht="12.75" customHeight="1" x14ac:dyDescent="0.2">
      <c r="A168" s="53">
        <v>3214</v>
      </c>
      <c r="B168" s="85" t="s">
        <v>379</v>
      </c>
      <c r="C168" s="50" t="s">
        <v>380</v>
      </c>
      <c r="D168" s="242">
        <v>603.6</v>
      </c>
      <c r="E168" s="242">
        <v>56</v>
      </c>
      <c r="F168" s="52">
        <f t="shared" si="31"/>
        <v>9.2776673293571896</v>
      </c>
    </row>
    <row r="169" spans="1:6" ht="12.75" customHeight="1" x14ac:dyDescent="0.2">
      <c r="A169" s="53">
        <v>322</v>
      </c>
      <c r="B169" s="85" t="s">
        <v>381</v>
      </c>
      <c r="C169" s="50" t="s">
        <v>382</v>
      </c>
      <c r="D169" s="51">
        <f t="shared" ref="D169:E169" si="41">SUM(D170:D176)</f>
        <v>68089.19</v>
      </c>
      <c r="E169" s="51">
        <f t="shared" si="41"/>
        <v>65155.109999999993</v>
      </c>
      <c r="F169" s="52">
        <f t="shared" si="31"/>
        <v>95.690828456029493</v>
      </c>
    </row>
    <row r="170" spans="1:6" ht="12.75" customHeight="1" x14ac:dyDescent="0.2">
      <c r="A170" s="53">
        <v>3221</v>
      </c>
      <c r="B170" s="85" t="s">
        <v>383</v>
      </c>
      <c r="C170" s="50" t="s">
        <v>384</v>
      </c>
      <c r="D170" s="242">
        <v>18174.32</v>
      </c>
      <c r="E170" s="242">
        <v>16290.16</v>
      </c>
      <c r="F170" s="52">
        <f t="shared" si="31"/>
        <v>89.632844585106895</v>
      </c>
    </row>
    <row r="171" spans="1:6" ht="12.75" customHeight="1" x14ac:dyDescent="0.2">
      <c r="A171" s="53">
        <v>3222</v>
      </c>
      <c r="B171" s="85" t="s">
        <v>385</v>
      </c>
      <c r="C171" s="50" t="s">
        <v>386</v>
      </c>
      <c r="D171" s="242">
        <v>18021.27</v>
      </c>
      <c r="E171" s="242">
        <v>14834.98</v>
      </c>
      <c r="F171" s="52">
        <f t="shared" si="31"/>
        <v>82.319281604459619</v>
      </c>
    </row>
    <row r="172" spans="1:6" ht="12.75" customHeight="1" x14ac:dyDescent="0.2">
      <c r="A172" s="53">
        <v>3223</v>
      </c>
      <c r="B172" s="85" t="s">
        <v>387</v>
      </c>
      <c r="C172" s="50" t="s">
        <v>388</v>
      </c>
      <c r="D172" s="242">
        <v>31009.16</v>
      </c>
      <c r="E172" s="242">
        <v>33421.089999999997</v>
      </c>
      <c r="F172" s="52">
        <f t="shared" si="31"/>
        <v>107.77812104552331</v>
      </c>
    </row>
    <row r="173" spans="1:6" ht="12.75" customHeight="1" x14ac:dyDescent="0.2">
      <c r="A173" s="53">
        <v>3224</v>
      </c>
      <c r="B173" s="85" t="s">
        <v>389</v>
      </c>
      <c r="C173" s="50" t="s">
        <v>390</v>
      </c>
      <c r="D173" s="242">
        <v>371.24</v>
      </c>
      <c r="E173" s="242"/>
      <c r="F173" s="52">
        <f t="shared" si="31"/>
        <v>0</v>
      </c>
    </row>
    <row r="174" spans="1:6" ht="12.75" customHeight="1" x14ac:dyDescent="0.2">
      <c r="A174" s="53">
        <v>3225</v>
      </c>
      <c r="B174" s="85" t="s">
        <v>391</v>
      </c>
      <c r="C174" s="50" t="s">
        <v>392</v>
      </c>
      <c r="D174" s="242">
        <v>513.20000000000005</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608.88</v>
      </c>
      <c r="F176" s="52" t="str">
        <f t="shared" si="31"/>
        <v>-</v>
      </c>
    </row>
    <row r="177" spans="1:6" ht="12.75" customHeight="1" x14ac:dyDescent="0.2">
      <c r="A177" s="53">
        <v>323</v>
      </c>
      <c r="B177" s="85" t="s">
        <v>397</v>
      </c>
      <c r="C177" s="50" t="s">
        <v>398</v>
      </c>
      <c r="D177" s="51">
        <f t="shared" ref="D177:E177" si="42">SUM(D178:D186)</f>
        <v>59551.05</v>
      </c>
      <c r="E177" s="51">
        <f t="shared" si="42"/>
        <v>45046.270000000004</v>
      </c>
      <c r="F177" s="52">
        <f t="shared" si="31"/>
        <v>75.64311628426367</v>
      </c>
    </row>
    <row r="178" spans="1:6" ht="12.75" customHeight="1" x14ac:dyDescent="0.2">
      <c r="A178" s="53">
        <v>3231</v>
      </c>
      <c r="B178" s="85" t="s">
        <v>399</v>
      </c>
      <c r="C178" s="50" t="s">
        <v>400</v>
      </c>
      <c r="D178" s="242">
        <v>30651.040000000001</v>
      </c>
      <c r="E178" s="242">
        <v>21037.71</v>
      </c>
      <c r="F178" s="52">
        <f t="shared" si="31"/>
        <v>68.636202882512293</v>
      </c>
    </row>
    <row r="179" spans="1:6" ht="12.75" customHeight="1" x14ac:dyDescent="0.2">
      <c r="A179" s="53">
        <v>3232</v>
      </c>
      <c r="B179" s="85" t="s">
        <v>401</v>
      </c>
      <c r="C179" s="50" t="s">
        <v>402</v>
      </c>
      <c r="D179" s="242">
        <v>9085.27</v>
      </c>
      <c r="E179" s="242">
        <v>5737.88</v>
      </c>
      <c r="F179" s="52">
        <f t="shared" si="31"/>
        <v>63.155855577214545</v>
      </c>
    </row>
    <row r="180" spans="1:6" ht="12.75" customHeight="1" x14ac:dyDescent="0.2">
      <c r="A180" s="53">
        <v>3233</v>
      </c>
      <c r="B180" s="85" t="s">
        <v>403</v>
      </c>
      <c r="C180" s="50" t="s">
        <v>404</v>
      </c>
      <c r="D180" s="242">
        <v>3808.04</v>
      </c>
      <c r="E180" s="242">
        <v>4191.13</v>
      </c>
      <c r="F180" s="52">
        <f t="shared" si="31"/>
        <v>110.06003088202856</v>
      </c>
    </row>
    <row r="181" spans="1:6" ht="12.75" customHeight="1" x14ac:dyDescent="0.2">
      <c r="A181" s="53">
        <v>3234</v>
      </c>
      <c r="B181" s="85" t="s">
        <v>405</v>
      </c>
      <c r="C181" s="50" t="s">
        <v>406</v>
      </c>
      <c r="D181" s="242">
        <v>2604.37</v>
      </c>
      <c r="E181" s="242">
        <v>2042.36</v>
      </c>
      <c r="F181" s="52">
        <f t="shared" si="31"/>
        <v>78.420500927287591</v>
      </c>
    </row>
    <row r="182" spans="1:6" ht="12.75" customHeight="1" x14ac:dyDescent="0.2">
      <c r="A182" s="53">
        <v>3235</v>
      </c>
      <c r="B182" s="85" t="s">
        <v>407</v>
      </c>
      <c r="C182" s="50" t="s">
        <v>408</v>
      </c>
      <c r="D182" s="242">
        <v>856.39</v>
      </c>
      <c r="E182" s="242">
        <v>940.23</v>
      </c>
      <c r="F182" s="52">
        <f t="shared" si="31"/>
        <v>109.78993215707797</v>
      </c>
    </row>
    <row r="183" spans="1:6" ht="12.75" customHeight="1" x14ac:dyDescent="0.2">
      <c r="A183" s="53">
        <v>3236</v>
      </c>
      <c r="B183" s="85" t="s">
        <v>409</v>
      </c>
      <c r="C183" s="50" t="s">
        <v>410</v>
      </c>
      <c r="D183" s="242">
        <v>8838.57</v>
      </c>
      <c r="E183" s="242">
        <v>4851.01</v>
      </c>
      <c r="F183" s="52">
        <f t="shared" si="31"/>
        <v>54.884557117271235</v>
      </c>
    </row>
    <row r="184" spans="1:6" ht="12.75" customHeight="1" x14ac:dyDescent="0.2">
      <c r="A184" s="53">
        <v>3237</v>
      </c>
      <c r="B184" s="85" t="s">
        <v>411</v>
      </c>
      <c r="C184" s="50" t="s">
        <v>412</v>
      </c>
      <c r="D184" s="242">
        <v>0</v>
      </c>
      <c r="E184" s="242">
        <v>583.99</v>
      </c>
      <c r="F184" s="52" t="str">
        <f t="shared" si="31"/>
        <v>-</v>
      </c>
    </row>
    <row r="185" spans="1:6" ht="12.75" customHeight="1" x14ac:dyDescent="0.2">
      <c r="A185" s="53">
        <v>3238</v>
      </c>
      <c r="B185" s="85" t="s">
        <v>413</v>
      </c>
      <c r="C185" s="50" t="s">
        <v>414</v>
      </c>
      <c r="D185" s="242">
        <v>3266.97</v>
      </c>
      <c r="E185" s="242">
        <v>3363.21</v>
      </c>
      <c r="F185" s="52">
        <f t="shared" si="31"/>
        <v>102.94584890586691</v>
      </c>
    </row>
    <row r="186" spans="1:6" ht="12.75" customHeight="1" x14ac:dyDescent="0.2">
      <c r="A186" s="53">
        <v>3239</v>
      </c>
      <c r="B186" s="85" t="s">
        <v>415</v>
      </c>
      <c r="C186" s="50" t="s">
        <v>416</v>
      </c>
      <c r="D186" s="242">
        <v>440.4</v>
      </c>
      <c r="E186" s="242">
        <v>2298.75</v>
      </c>
      <c r="F186" s="52">
        <f t="shared" si="31"/>
        <v>521.96866485013629</v>
      </c>
    </row>
    <row r="187" spans="1:6" ht="12.75" customHeight="1" x14ac:dyDescent="0.2">
      <c r="A187" s="53">
        <v>324</v>
      </c>
      <c r="B187" s="85" t="s">
        <v>417</v>
      </c>
      <c r="C187" s="50" t="s">
        <v>418</v>
      </c>
      <c r="D187" s="242">
        <v>60</v>
      </c>
      <c r="E187" s="242">
        <v>4077.92</v>
      </c>
      <c r="F187" s="52">
        <f t="shared" si="31"/>
        <v>6796.5333333333338</v>
      </c>
    </row>
    <row r="188" spans="1:6" ht="12.75" customHeight="1" x14ac:dyDescent="0.2">
      <c r="A188" s="53">
        <v>329</v>
      </c>
      <c r="B188" s="85" t="s">
        <v>419</v>
      </c>
      <c r="C188" s="50" t="s">
        <v>420</v>
      </c>
      <c r="D188" s="51">
        <f t="shared" ref="D188:E188" si="43">SUM(D189:D195)</f>
        <v>20214.900000000001</v>
      </c>
      <c r="E188" s="51">
        <f t="shared" si="43"/>
        <v>13715.599999999999</v>
      </c>
      <c r="F188" s="52">
        <f t="shared" si="31"/>
        <v>67.84896289370711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4184.33</v>
      </c>
      <c r="E190" s="242">
        <v>4014.46</v>
      </c>
      <c r="F190" s="52">
        <f t="shared" si="31"/>
        <v>95.940329754106386</v>
      </c>
    </row>
    <row r="191" spans="1:6" ht="12.75" customHeight="1" x14ac:dyDescent="0.2">
      <c r="A191" s="53">
        <v>3293</v>
      </c>
      <c r="B191" s="85" t="s">
        <v>425</v>
      </c>
      <c r="C191" s="50" t="s">
        <v>426</v>
      </c>
      <c r="D191" s="242">
        <v>6887.8</v>
      </c>
      <c r="E191" s="242">
        <v>3058.03</v>
      </c>
      <c r="F191" s="52">
        <f t="shared" si="31"/>
        <v>44.397775777461604</v>
      </c>
    </row>
    <row r="192" spans="1:6" ht="12.75" customHeight="1" x14ac:dyDescent="0.2">
      <c r="A192" s="53">
        <v>3294</v>
      </c>
      <c r="B192" s="85" t="s">
        <v>427</v>
      </c>
      <c r="C192" s="50" t="s">
        <v>428</v>
      </c>
      <c r="D192" s="242">
        <v>48.27</v>
      </c>
      <c r="E192" s="242">
        <v>60</v>
      </c>
      <c r="F192" s="52">
        <f t="shared" si="31"/>
        <v>124.30080795525168</v>
      </c>
    </row>
    <row r="193" spans="1:6" ht="12.75" customHeight="1" x14ac:dyDescent="0.2">
      <c r="A193" s="53">
        <v>3295</v>
      </c>
      <c r="B193" s="85" t="s">
        <v>429</v>
      </c>
      <c r="C193" s="50" t="s">
        <v>430</v>
      </c>
      <c r="D193" s="242">
        <v>66.349999999999994</v>
      </c>
      <c r="E193" s="242"/>
      <c r="F193" s="52">
        <f t="shared" si="31"/>
        <v>0</v>
      </c>
    </row>
    <row r="194" spans="1:6" ht="12.75" customHeight="1" x14ac:dyDescent="0.2">
      <c r="A194" s="53" t="s">
        <v>431</v>
      </c>
      <c r="B194" s="85" t="s">
        <v>432</v>
      </c>
      <c r="C194" s="50" t="s">
        <v>431</v>
      </c>
      <c r="D194" s="242">
        <v>506.01</v>
      </c>
      <c r="E194" s="242"/>
      <c r="F194" s="52">
        <f t="shared" si="31"/>
        <v>0</v>
      </c>
    </row>
    <row r="195" spans="1:6" ht="12.75" customHeight="1" x14ac:dyDescent="0.2">
      <c r="A195" s="53">
        <v>3299</v>
      </c>
      <c r="B195" s="85" t="s">
        <v>433</v>
      </c>
      <c r="C195" s="50" t="s">
        <v>434</v>
      </c>
      <c r="D195" s="242">
        <v>8522.14</v>
      </c>
      <c r="E195" s="242">
        <v>6583.11</v>
      </c>
      <c r="F195" s="52">
        <f t="shared" si="31"/>
        <v>77.247146843398497</v>
      </c>
    </row>
    <row r="196" spans="1:6" ht="12.75" customHeight="1" x14ac:dyDescent="0.2">
      <c r="A196" s="53">
        <v>34</v>
      </c>
      <c r="B196" s="232" t="s">
        <v>435</v>
      </c>
      <c r="C196" s="50" t="s">
        <v>436</v>
      </c>
      <c r="D196" s="51">
        <f t="shared" ref="D196:E196" si="44">D197+D202+D210</f>
        <v>2565.1600000000003</v>
      </c>
      <c r="E196" s="51">
        <f t="shared" si="44"/>
        <v>504.73</v>
      </c>
      <c r="F196" s="52">
        <f t="shared" si="31"/>
        <v>19.676355471003756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2565.1600000000003</v>
      </c>
      <c r="E210" s="51">
        <f t="shared" si="47"/>
        <v>504.73</v>
      </c>
      <c r="F210" s="52">
        <f t="shared" si="31"/>
        <v>19.676355471003756</v>
      </c>
    </row>
    <row r="211" spans="1:6" ht="12.75" customHeight="1" x14ac:dyDescent="0.2">
      <c r="A211" s="53">
        <v>3431</v>
      </c>
      <c r="B211" s="232" t="s">
        <v>465</v>
      </c>
      <c r="C211" s="50" t="s">
        <v>466</v>
      </c>
      <c r="D211" s="242">
        <v>2499.3000000000002</v>
      </c>
      <c r="E211" s="242">
        <v>504.73</v>
      </c>
      <c r="F211" s="52">
        <f t="shared" si="31"/>
        <v>20.194854559276596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65.86</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412.72</v>
      </c>
      <c r="E263" s="51">
        <f t="shared" si="68"/>
        <v>180</v>
      </c>
      <c r="F263" s="52">
        <f t="shared" ref="F263:F267" si="69">IF(D263&lt;&gt;0,IF(E263/D263&gt;=100,"&gt;&gt;100",E263/D263*100),"-")</f>
        <v>43.613103314595847</v>
      </c>
    </row>
    <row r="264" spans="1:6" ht="12.75" customHeight="1" x14ac:dyDescent="0.2">
      <c r="A264" s="53">
        <v>381</v>
      </c>
      <c r="B264" s="85" t="s">
        <v>567</v>
      </c>
      <c r="C264" s="50" t="s">
        <v>568</v>
      </c>
      <c r="D264" s="51">
        <f t="shared" ref="D264:E264" si="70">SUM(D265:D267)</f>
        <v>412.72</v>
      </c>
      <c r="E264" s="51">
        <f t="shared" si="70"/>
        <v>180</v>
      </c>
      <c r="F264" s="52">
        <f t="shared" si="69"/>
        <v>43.613103314595847</v>
      </c>
    </row>
    <row r="265" spans="1:6" ht="12.75" customHeight="1" x14ac:dyDescent="0.2">
      <c r="A265" s="53">
        <v>3811</v>
      </c>
      <c r="B265" s="85" t="s">
        <v>569</v>
      </c>
      <c r="C265" s="50" t="s">
        <v>570</v>
      </c>
      <c r="D265" s="242">
        <v>265.44</v>
      </c>
      <c r="E265" s="242"/>
      <c r="F265" s="52">
        <f t="shared" si="69"/>
        <v>0</v>
      </c>
    </row>
    <row r="266" spans="1:6" ht="12.75" customHeight="1" x14ac:dyDescent="0.2">
      <c r="A266" s="53">
        <v>3812</v>
      </c>
      <c r="B266" s="85" t="s">
        <v>571</v>
      </c>
      <c r="C266" s="50" t="s">
        <v>572</v>
      </c>
      <c r="D266" s="242">
        <v>147.28</v>
      </c>
      <c r="E266" s="242">
        <v>180</v>
      </c>
      <c r="F266" s="52">
        <f t="shared" si="69"/>
        <v>122.21618685497013</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2402173.1500000004</v>
      </c>
      <c r="E289" s="51">
        <f t="shared" si="79"/>
        <v>2931665.0300000003</v>
      </c>
      <c r="F289" s="52">
        <f t="shared" si="76"/>
        <v>122.04220291114318</v>
      </c>
    </row>
    <row r="290" spans="1:6" ht="12.75" customHeight="1" x14ac:dyDescent="0.2">
      <c r="A290" s="53" t="s">
        <v>608</v>
      </c>
      <c r="B290" s="85" t="s">
        <v>619</v>
      </c>
      <c r="C290" s="50" t="s">
        <v>620</v>
      </c>
      <c r="D290" s="51">
        <f>IF(D6&gt;=D289,D6-D289,0)</f>
        <v>0</v>
      </c>
      <c r="E290" s="51">
        <f>IF(E6&gt;=E289,E6-E289,0)</f>
        <v>1373.6099999998696</v>
      </c>
      <c r="F290" s="52" t="str">
        <f t="shared" si="76"/>
        <v>-</v>
      </c>
    </row>
    <row r="291" spans="1:6" ht="12.75" customHeight="1" x14ac:dyDescent="0.2">
      <c r="A291" s="53" t="s">
        <v>608</v>
      </c>
      <c r="B291" s="85" t="s">
        <v>621</v>
      </c>
      <c r="C291" s="50" t="s">
        <v>622</v>
      </c>
      <c r="D291" s="51">
        <f>IF(D289&gt;=D6,D289-D6,0)</f>
        <v>15130.050000000745</v>
      </c>
      <c r="E291" s="51">
        <f>IF(E289&gt;=E6,E289-E6,0)</f>
        <v>0</v>
      </c>
      <c r="F291" s="52">
        <f t="shared" si="76"/>
        <v>0</v>
      </c>
    </row>
    <row r="292" spans="1:6" ht="12.75" customHeight="1" x14ac:dyDescent="0.2">
      <c r="A292" s="53">
        <v>92211</v>
      </c>
      <c r="B292" s="85" t="s">
        <v>623</v>
      </c>
      <c r="C292" s="50" t="s">
        <v>624</v>
      </c>
      <c r="D292" s="242">
        <v>19334.37</v>
      </c>
      <c r="E292" s="242">
        <v>0</v>
      </c>
      <c r="F292" s="52">
        <f t="shared" si="76"/>
        <v>0</v>
      </c>
    </row>
    <row r="293" spans="1:6" ht="12.75" customHeight="1" x14ac:dyDescent="0.2">
      <c r="A293" s="53">
        <v>92221</v>
      </c>
      <c r="B293" s="85" t="s">
        <v>625</v>
      </c>
      <c r="C293" s="50" t="s">
        <v>626</v>
      </c>
      <c r="D293" s="242">
        <v>0</v>
      </c>
      <c r="E293" s="242">
        <v>4727.25</v>
      </c>
      <c r="F293" s="52" t="str">
        <f t="shared" si="76"/>
        <v>-</v>
      </c>
    </row>
    <row r="294" spans="1:6" ht="12.75" customHeight="1" x14ac:dyDescent="0.2">
      <c r="A294" s="53">
        <v>96</v>
      </c>
      <c r="B294" s="85" t="s">
        <v>627</v>
      </c>
      <c r="C294" s="50" t="s">
        <v>628</v>
      </c>
      <c r="D294" s="242">
        <v>0</v>
      </c>
      <c r="E294" s="242">
        <v>120.91</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4692.74</v>
      </c>
      <c r="E350" s="51">
        <f t="shared" si="95"/>
        <v>2102.12</v>
      </c>
      <c r="F350" s="52">
        <f t="shared" si="81"/>
        <v>44.795151659797902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4692.74</v>
      </c>
      <c r="E363" s="51">
        <f t="shared" si="99"/>
        <v>2102.12</v>
      </c>
      <c r="F363" s="52">
        <f t="shared" si="81"/>
        <v>44.795151659797902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3262.2200000000003</v>
      </c>
      <c r="E369" s="51">
        <f t="shared" si="101"/>
        <v>1149.8399999999999</v>
      </c>
      <c r="F369" s="52">
        <f t="shared" si="81"/>
        <v>35.247162974906651</v>
      </c>
    </row>
    <row r="370" spans="1:6" ht="12.75" customHeight="1" x14ac:dyDescent="0.2">
      <c r="A370" s="53">
        <v>4221</v>
      </c>
      <c r="B370" s="85" t="s">
        <v>674</v>
      </c>
      <c r="C370" s="50" t="s">
        <v>766</v>
      </c>
      <c r="D370" s="242">
        <v>472.85</v>
      </c>
      <c r="E370" s="242">
        <v>668.54</v>
      </c>
      <c r="F370" s="52">
        <f t="shared" si="81"/>
        <v>141.38521729935496</v>
      </c>
    </row>
    <row r="371" spans="1:6" ht="12.75" customHeight="1" x14ac:dyDescent="0.2">
      <c r="A371" s="53">
        <v>4222</v>
      </c>
      <c r="B371" s="85" t="s">
        <v>767</v>
      </c>
      <c r="C371" s="50" t="s">
        <v>768</v>
      </c>
      <c r="D371" s="242">
        <v>756.39</v>
      </c>
      <c r="E371" s="242"/>
      <c r="F371" s="52">
        <f t="shared" si="81"/>
        <v>0</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2032.98</v>
      </c>
      <c r="E375" s="242">
        <v>481.3</v>
      </c>
      <c r="F375" s="52">
        <f t="shared" si="81"/>
        <v>23.674605751163316</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1430.52</v>
      </c>
      <c r="E383" s="51">
        <f t="shared" si="103"/>
        <v>952.28</v>
      </c>
      <c r="F383" s="52">
        <f t="shared" si="81"/>
        <v>66.56880015658642</v>
      </c>
    </row>
    <row r="384" spans="1:6" ht="12.75" customHeight="1" x14ac:dyDescent="0.2">
      <c r="A384" s="53">
        <v>4241</v>
      </c>
      <c r="B384" s="85" t="s">
        <v>783</v>
      </c>
      <c r="C384" s="50" t="s">
        <v>784</v>
      </c>
      <c r="D384" s="242">
        <v>1430.52</v>
      </c>
      <c r="E384" s="242">
        <v>952.28</v>
      </c>
      <c r="F384" s="52">
        <f t="shared" si="81"/>
        <v>66.56880015658642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4692.74</v>
      </c>
      <c r="E408" s="51">
        <f t="shared" si="111"/>
        <v>2102.12</v>
      </c>
      <c r="F408" s="52">
        <f t="shared" si="81"/>
        <v>44.795151659797902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2387043.0999999996</v>
      </c>
      <c r="E412" s="51">
        <f>E6+E298</f>
        <v>2933038.64</v>
      </c>
      <c r="F412" s="52">
        <f t="shared" si="81"/>
        <v>122.87330044438664</v>
      </c>
    </row>
    <row r="413" spans="1:6" ht="12.75" customHeight="1" x14ac:dyDescent="0.2">
      <c r="A413" s="53" t="s">
        <v>608</v>
      </c>
      <c r="B413" s="85" t="s">
        <v>831</v>
      </c>
      <c r="C413" s="50" t="s">
        <v>832</v>
      </c>
      <c r="D413" s="51">
        <f t="shared" ref="D413:E413" si="112">D289+D350</f>
        <v>2406865.8900000006</v>
      </c>
      <c r="E413" s="51">
        <f t="shared" si="112"/>
        <v>2933767.1500000004</v>
      </c>
      <c r="F413" s="52">
        <f t="shared" si="81"/>
        <v>121.89159197399235</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19822.790000000969</v>
      </c>
      <c r="E415" s="51">
        <f t="shared" si="114"/>
        <v>728.51000000024214</v>
      </c>
      <c r="F415" s="52">
        <f t="shared" si="81"/>
        <v>3.6751133417657482</v>
      </c>
    </row>
    <row r="416" spans="1:6" ht="12.75" customHeight="1" x14ac:dyDescent="0.2">
      <c r="A416" s="60" t="s">
        <v>837</v>
      </c>
      <c r="B416" s="232" t="s">
        <v>838</v>
      </c>
      <c r="C416" s="61" t="s">
        <v>839</v>
      </c>
      <c r="D416" s="51">
        <f t="shared" ref="D416:E416" si="115">IF(D292-D293+D409-D410&gt;=0,D292-D293+D409-D410,0)</f>
        <v>19334.37</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4727.25</v>
      </c>
      <c r="F417" s="52" t="str">
        <f t="shared" si="81"/>
        <v>-</v>
      </c>
    </row>
    <row r="418" spans="1:6" ht="12.75" customHeight="1" x14ac:dyDescent="0.2">
      <c r="A418" s="55" t="s">
        <v>842</v>
      </c>
      <c r="B418" s="233" t="s">
        <v>843</v>
      </c>
      <c r="C418" s="56" t="s">
        <v>844</v>
      </c>
      <c r="D418" s="62">
        <f t="shared" ref="D418:E418" si="117">D294+D411</f>
        <v>0</v>
      </c>
      <c r="E418" s="62">
        <f t="shared" si="117"/>
        <v>120.91</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2387043.0999999996</v>
      </c>
      <c r="E639" s="51">
        <f t="shared" si="180"/>
        <v>2933038.64</v>
      </c>
      <c r="F639" s="52">
        <f t="shared" si="119"/>
        <v>122.87330044438664</v>
      </c>
    </row>
    <row r="640" spans="1:6" ht="12.75" customHeight="1" x14ac:dyDescent="0.2">
      <c r="A640" s="53" t="s">
        <v>608</v>
      </c>
      <c r="B640" s="85" t="s">
        <v>1277</v>
      </c>
      <c r="C640" s="50" t="s">
        <v>1278</v>
      </c>
      <c r="D640" s="51">
        <f t="shared" ref="D640:E640" si="181">D413+D528</f>
        <v>2406865.8900000006</v>
      </c>
      <c r="E640" s="51">
        <f t="shared" si="181"/>
        <v>2933767.1500000004</v>
      </c>
      <c r="F640" s="52">
        <f t="shared" si="119"/>
        <v>121.89159197399235</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19822.790000000969</v>
      </c>
      <c r="E642" s="51">
        <f t="shared" si="183"/>
        <v>728.51000000024214</v>
      </c>
      <c r="F642" s="52">
        <f t="shared" si="119"/>
        <v>3.6751133417657482</v>
      </c>
    </row>
    <row r="643" spans="1:6" ht="24" x14ac:dyDescent="0.2">
      <c r="A643" s="60" t="s">
        <v>1283</v>
      </c>
      <c r="B643" s="85" t="s">
        <v>1284</v>
      </c>
      <c r="C643" s="61" t="s">
        <v>1283</v>
      </c>
      <c r="D643" s="51">
        <f t="shared" ref="D643:E643" si="184">IF(D416-D417+D637-D638&gt;=0,D416-D417+D637-D638,0)</f>
        <v>19334.37</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4727.25</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488.42000000096959</v>
      </c>
      <c r="E646" s="51">
        <f t="shared" si="187"/>
        <v>5455.7600000002421</v>
      </c>
      <c r="F646" s="52">
        <f t="shared" si="119"/>
        <v>1117.0222349595454</v>
      </c>
    </row>
    <row r="647" spans="1:6" ht="24" x14ac:dyDescent="0.2">
      <c r="A647" s="55" t="s">
        <v>1291</v>
      </c>
      <c r="B647" s="233" t="s">
        <v>1292</v>
      </c>
      <c r="C647" s="56" t="s">
        <v>1291</v>
      </c>
      <c r="D647" s="243">
        <v>193821.34</v>
      </c>
      <c r="E647" s="243">
        <v>230073.86</v>
      </c>
      <c r="F647" s="57">
        <f t="shared" si="119"/>
        <v>118.70409109750246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37010.06</v>
      </c>
      <c r="E649" s="242">
        <v>15844.18</v>
      </c>
      <c r="F649" s="52">
        <f t="shared" ref="F649:F724" si="188">IF(D649&lt;&gt;0,IF(E649/D649&gt;=100,"&gt;&gt;100",E649/D649*100),"-")</f>
        <v>42.810468288892267</v>
      </c>
    </row>
    <row r="650" spans="1:6" ht="12.75" customHeight="1" x14ac:dyDescent="0.2">
      <c r="A650" s="53" t="s">
        <v>1296</v>
      </c>
      <c r="B650" s="85" t="s">
        <v>1297</v>
      </c>
      <c r="C650" s="50" t="s">
        <v>1296</v>
      </c>
      <c r="D650" s="242">
        <v>2397203.23</v>
      </c>
      <c r="E650" s="242">
        <v>143211.44</v>
      </c>
      <c r="F650" s="52">
        <f t="shared" si="188"/>
        <v>5.9741050824464308</v>
      </c>
    </row>
    <row r="651" spans="1:6" ht="12.75" customHeight="1" x14ac:dyDescent="0.2">
      <c r="A651" s="53" t="s">
        <v>1298</v>
      </c>
      <c r="B651" s="85" t="s">
        <v>1299</v>
      </c>
      <c r="C651" s="50" t="s">
        <v>1298</v>
      </c>
      <c r="D651" s="242">
        <v>2418369.11</v>
      </c>
      <c r="E651" s="242">
        <v>159055.62</v>
      </c>
      <c r="F651" s="52">
        <f t="shared" si="188"/>
        <v>6.5769786482262838</v>
      </c>
    </row>
    <row r="652" spans="1:6" ht="24" x14ac:dyDescent="0.2">
      <c r="A652" s="53">
        <v>11</v>
      </c>
      <c r="B652" s="85" t="s">
        <v>1300</v>
      </c>
      <c r="C652" s="50" t="s">
        <v>1301</v>
      </c>
      <c r="D652" s="51">
        <f t="shared" ref="D652:E652" si="189">+D649+D650-D651</f>
        <v>15844.180000000168</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101</v>
      </c>
      <c r="E654" s="262">
        <v>104</v>
      </c>
      <c r="F654" s="52">
        <f t="shared" si="188"/>
        <v>102.97029702970298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88</v>
      </c>
      <c r="E656" s="262">
        <v>88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2121463.0099999998</v>
      </c>
      <c r="E676" s="242">
        <v>2697986.8</v>
      </c>
      <c r="F676" s="52">
        <f t="shared" si="188"/>
        <v>127.17576442683298</v>
      </c>
    </row>
    <row r="677" spans="1:6" ht="24" x14ac:dyDescent="0.2">
      <c r="A677" s="53">
        <v>63622</v>
      </c>
      <c r="B677" s="232" t="s">
        <v>1351</v>
      </c>
      <c r="C677" s="50" t="s">
        <v>1352</v>
      </c>
      <c r="D677" s="242">
        <v>1411.98</v>
      </c>
      <c r="E677" s="242">
        <v>2643</v>
      </c>
      <c r="F677" s="52">
        <f t="shared" si="188"/>
        <v>187.18395444694684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34452.230000000003</v>
      </c>
      <c r="E694" s="242">
        <v>5034.66</v>
      </c>
      <c r="F694" s="52">
        <f t="shared" si="188"/>
        <v>14.613451727217655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3740</v>
      </c>
      <c r="E710" s="242">
        <v>4409.3599999999997</v>
      </c>
      <c r="F710" s="52">
        <f t="shared" si="188"/>
        <v>117.89732620320854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4197.84</v>
      </c>
      <c r="E716" s="242">
        <v>9746.4500000000007</v>
      </c>
      <c r="F716" s="52">
        <f t="shared" si="188"/>
        <v>232.17773902769045</v>
      </c>
    </row>
    <row r="717" spans="1:6" ht="12.75" customHeight="1" x14ac:dyDescent="0.2">
      <c r="A717" s="53">
        <v>31215</v>
      </c>
      <c r="B717" s="85" t="s">
        <v>1413</v>
      </c>
      <c r="C717" s="50" t="s">
        <v>1414</v>
      </c>
      <c r="D717" s="242">
        <v>3556.91</v>
      </c>
      <c r="E717" s="242">
        <v>882.88</v>
      </c>
      <c r="F717" s="52">
        <f t="shared" si="188"/>
        <v>24.821544542875699</v>
      </c>
    </row>
    <row r="718" spans="1:6" ht="12.75" customHeight="1" x14ac:dyDescent="0.2">
      <c r="A718" s="53">
        <v>32121</v>
      </c>
      <c r="B718" s="85" t="s">
        <v>1415</v>
      </c>
      <c r="C718" s="50" t="s">
        <v>1416</v>
      </c>
      <c r="D718" s="242">
        <v>79947.48</v>
      </c>
      <c r="E718" s="242">
        <v>77280.38</v>
      </c>
      <c r="F718" s="52">
        <f t="shared" si="188"/>
        <v>96.663934873244301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8838.57</v>
      </c>
      <c r="E720" s="242">
        <v>4851.01</v>
      </c>
      <c r="F720" s="52">
        <f t="shared" si="188"/>
        <v>54.884557117271235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583.99</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4184.33</v>
      </c>
      <c r="E726" s="242">
        <v>4014.46</v>
      </c>
      <c r="F726" s="52">
        <f t="shared" si="190"/>
        <v>95.940329754106386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265.44</v>
      </c>
      <c r="E829" s="242"/>
      <c r="F829" s="52">
        <f t="shared" si="190"/>
        <v>0</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7" workbookViewId="0">
      <selection activeCell="E271" sqref="E27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3482925.0100000002</v>
      </c>
      <c r="E6" s="229">
        <f t="shared" si="0"/>
        <v>3449136.5100000002</v>
      </c>
      <c r="F6" s="230">
        <f t="shared" ref="F6:F260" si="1">IF(D6&gt;0,IF(E6/D6&gt;=100,"&gt;&gt;100",E6/D6*100),"-")</f>
        <v>99.029881496070445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3265922.9600000004</v>
      </c>
      <c r="E7" s="104">
        <f t="shared" si="2"/>
        <v>3203248.31</v>
      </c>
      <c r="F7" s="93">
        <f t="shared" si="1"/>
        <v>98.080951364511051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157435.79999999999</v>
      </c>
      <c r="E8" s="104">
        <f>E9+E10-E11</f>
        <v>157435.79999999999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157435.79999999999</v>
      </c>
      <c r="E9" s="247">
        <v>157435.79999999999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3108487.1600000006</v>
      </c>
      <c r="E12" s="104">
        <f t="shared" si="3"/>
        <v>3045812.5100000002</v>
      </c>
      <c r="F12" s="93">
        <f t="shared" si="1"/>
        <v>97.983757153431497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3012998.6000000006</v>
      </c>
      <c r="E13" s="104">
        <f t="shared" si="4"/>
        <v>2965611.4000000004</v>
      </c>
      <c r="F13" s="93">
        <f t="shared" si="1"/>
        <v>98.42724122075596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3094350.68</v>
      </c>
      <c r="E15" s="247">
        <v>3094350.68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81261.45</v>
      </c>
      <c r="E17" s="247">
        <v>81261.45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162613.53</v>
      </c>
      <c r="E18" s="247">
        <v>210000.73</v>
      </c>
      <c r="F18" s="93">
        <f t="shared" si="1"/>
        <v>129.14099460235568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91082.389999999956</v>
      </c>
      <c r="E19" s="104">
        <f t="shared" si="5"/>
        <v>76106.399999999907</v>
      </c>
      <c r="F19" s="93">
        <f t="shared" si="1"/>
        <v>83.5577546878161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165579.75</v>
      </c>
      <c r="E20" s="247">
        <v>168969.09</v>
      </c>
      <c r="F20" s="93">
        <f t="shared" si="1"/>
        <v>102.04695320532855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6402.86</v>
      </c>
      <c r="E21" s="247">
        <v>6402.86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18969.900000000001</v>
      </c>
      <c r="E22" s="247">
        <v>18969.900000000001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76918.350000000006</v>
      </c>
      <c r="E23" s="247">
        <v>76918.350000000006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129808.18</v>
      </c>
      <c r="E24" s="247">
        <v>129808.18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24274.880000000001</v>
      </c>
      <c r="E25" s="247">
        <v>24756.18</v>
      </c>
      <c r="F25" s="93">
        <f t="shared" si="1"/>
        <v>101.98270805046204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7200.3</v>
      </c>
      <c r="E26" s="247">
        <v>7200.3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338071.83</v>
      </c>
      <c r="E28" s="247">
        <v>356918.46</v>
      </c>
      <c r="F28" s="93">
        <f t="shared" si="1"/>
        <v>105.57474132050577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4406.1699999999983</v>
      </c>
      <c r="E35" s="104">
        <f t="shared" si="7"/>
        <v>4094.7099999999991</v>
      </c>
      <c r="F35" s="93">
        <f t="shared" si="1"/>
        <v>92.931275915364154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27338.66</v>
      </c>
      <c r="E36" s="247">
        <v>28290.94</v>
      </c>
      <c r="F36" s="93">
        <f t="shared" si="1"/>
        <v>103.48327240618231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22932.49</v>
      </c>
      <c r="E40" s="247">
        <v>24196.23</v>
      </c>
      <c r="F40" s="93">
        <f t="shared" si="1"/>
        <v>105.51069683231083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128765.44</v>
      </c>
      <c r="E53" s="247">
        <v>129832.24</v>
      </c>
      <c r="F53" s="93">
        <f t="shared" si="1"/>
        <v>100.82848317063957</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128765.44</v>
      </c>
      <c r="E55" s="247">
        <v>129832.24</v>
      </c>
      <c r="F55" s="93">
        <f t="shared" si="1"/>
        <v>100.82848317063957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217002.05</v>
      </c>
      <c r="E68" s="104">
        <f t="shared" si="13"/>
        <v>245888.19999999998</v>
      </c>
      <c r="F68" s="93">
        <f t="shared" si="1"/>
        <v>113.31146410828839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15844.18</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15844.18</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15844.18</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6097.53</v>
      </c>
      <c r="E78" s="104">
        <f>E79+SUM(E82:E84)-E85+E86</f>
        <v>1146.67</v>
      </c>
      <c r="F78" s="93">
        <f t="shared" si="1"/>
        <v>18.805483531856343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6097.53</v>
      </c>
      <c r="E86" s="247">
        <v>1146.67</v>
      </c>
      <c r="F86" s="93">
        <f t="shared" si="1"/>
        <v>18.805483531856343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1239</v>
      </c>
      <c r="E146" s="104">
        <f t="shared" si="26"/>
        <v>14667.67</v>
      </c>
      <c r="F146" s="93">
        <f t="shared" si="1"/>
        <v>1183.8313155770782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1071.19</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51.01</v>
      </c>
      <c r="E155" s="247"/>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1020.18</v>
      </c>
      <c r="E157" s="247"/>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120.91</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167.81</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14546.76</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193821.34</v>
      </c>
      <c r="E170" s="104">
        <f t="shared" si="29"/>
        <v>230073.86</v>
      </c>
      <c r="F170" s="93">
        <f t="shared" si="1"/>
        <v>118.70409109750246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193821.34</v>
      </c>
      <c r="E173" s="247">
        <v>230073.86</v>
      </c>
      <c r="F173" s="93">
        <f t="shared" si="1"/>
        <v>118.70409109750246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3482925.01</v>
      </c>
      <c r="E175" s="104">
        <f t="shared" si="30"/>
        <v>3449136.5100000002</v>
      </c>
      <c r="F175" s="93">
        <f t="shared" si="1"/>
        <v>99.029881496070473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216251.46999999997</v>
      </c>
      <c r="E176" s="104">
        <f t="shared" si="31"/>
        <v>251223.05</v>
      </c>
      <c r="F176" s="93">
        <f t="shared" si="1"/>
        <v>116.17171897143636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216251.46999999997</v>
      </c>
      <c r="E177" s="104">
        <f t="shared" si="32"/>
        <v>251223.05</v>
      </c>
      <c r="F177" s="93">
        <f t="shared" si="1"/>
        <v>116.17171897143636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194591.22</v>
      </c>
      <c r="E178" s="247">
        <v>230065.12</v>
      </c>
      <c r="F178" s="93">
        <f t="shared" si="1"/>
        <v>118.22995919343123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15696.71</v>
      </c>
      <c r="E179" s="247">
        <v>20550.62</v>
      </c>
      <c r="F179" s="93">
        <f t="shared" si="1"/>
        <v>130.92310426834669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8.3000000000000007</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8.3000000000000007</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5955.24</v>
      </c>
      <c r="E188" s="247">
        <v>607.30999999999995</v>
      </c>
      <c r="F188" s="93">
        <f t="shared" si="1"/>
        <v>10.197909739993685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3266673.54</v>
      </c>
      <c r="E237" s="104">
        <f t="shared" si="41"/>
        <v>3197913.4600000004</v>
      </c>
      <c r="F237" s="93">
        <f t="shared" si="1"/>
        <v>97.895104020709709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3265922.96</v>
      </c>
      <c r="E238" s="104">
        <f t="shared" si="42"/>
        <v>3203248.31</v>
      </c>
      <c r="F238" s="93">
        <f t="shared" si="1"/>
        <v>98.080951364511066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3265922.96</v>
      </c>
      <c r="E239" s="104">
        <f t="shared" si="43"/>
        <v>3203248.31</v>
      </c>
      <c r="F239" s="93">
        <f t="shared" si="1"/>
        <v>98.080951364511066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3265922.96</v>
      </c>
      <c r="E240" s="247">
        <v>3203248.31</v>
      </c>
      <c r="F240" s="93">
        <f t="shared" si="1"/>
        <v>98.080951364511066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-488.42000000000007</v>
      </c>
      <c r="E245" s="104">
        <f t="shared" si="45"/>
        <v>-5455.76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2792.34</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2792.34</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3280.76</v>
      </c>
      <c r="E250" s="104">
        <f t="shared" si="47"/>
        <v>5455.76</v>
      </c>
      <c r="F250" s="93">
        <f t="shared" si="1"/>
        <v>166.2956144308026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4108.6400000000003</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3280.76</v>
      </c>
      <c r="E252" s="247">
        <v>1347.12</v>
      </c>
      <c r="F252" s="93">
        <f t="shared" si="1"/>
        <v>41.061217522769113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1239</v>
      </c>
      <c r="E255" s="247">
        <v>120.91</v>
      </c>
      <c r="F255" s="93">
        <f t="shared" si="1"/>
        <v>9.7586763518966908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40758.550000000003</v>
      </c>
      <c r="E259" s="104">
        <f t="shared" si="49"/>
        <v>38037.75</v>
      </c>
      <c r="F259" s="93">
        <f t="shared" si="1"/>
        <v>93.324590791379961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40758.550000000003</v>
      </c>
      <c r="E260" s="248">
        <v>38037.75</v>
      </c>
      <c r="F260" s="97">
        <f t="shared" si="1"/>
        <v>93.324590791379961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1239</v>
      </c>
      <c r="E265" s="247">
        <v>14667.67</v>
      </c>
      <c r="F265" s="93">
        <f t="shared" si="50"/>
        <v>1183.8313155770782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6097.53</v>
      </c>
      <c r="E268" s="247">
        <v>1146.67</v>
      </c>
      <c r="F268" s="93">
        <f t="shared" si="50"/>
        <v>18.805483531856343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216251.47</v>
      </c>
      <c r="E288" s="247">
        <v>251223.05</v>
      </c>
      <c r="F288" s="93">
        <f t="shared" si="50"/>
        <v>116.17171897143635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2406865.89</v>
      </c>
      <c r="E114" s="81">
        <f t="shared" si="22"/>
        <v>2933767.15</v>
      </c>
      <c r="F114" s="63">
        <f t="shared" si="1"/>
        <v>121.89159197399235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2406865.89</v>
      </c>
      <c r="E118" s="81">
        <f t="shared" si="24"/>
        <v>2933767.15</v>
      </c>
      <c r="F118" s="63">
        <f t="shared" si="1"/>
        <v>121.89159197399235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2406865.89</v>
      </c>
      <c r="E120" s="249">
        <v>2933767.15</v>
      </c>
      <c r="F120" s="63">
        <f t="shared" si="1"/>
        <v>121.89159197399235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2406865.89</v>
      </c>
      <c r="E141" s="106">
        <f t="shared" si="28"/>
        <v>2933767.15</v>
      </c>
      <c r="F141" s="82">
        <f t="shared" si="1"/>
        <v>121.89159197399235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239.03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239.03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239.03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239.03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7" sqref="D1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216251.47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3012657.0000000005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3879.72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3006675.16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2736570.85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265066.63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504.73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4532.95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2102.12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2977685.42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9227.65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2966355.65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2699931.48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261386.49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504.73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4532.95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2102.12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251223.05000000075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251223.05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607.30999999999995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250615.74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5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22728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Lukić</cp:lastModifiedBy>
  <cp:lastPrinted>2025-01-30T09:06:51Z</cp:lastPrinted>
  <dcterms:created xsi:type="dcterms:W3CDTF">2022-04-01T05:14:30Z</dcterms:created>
  <dcterms:modified xsi:type="dcterms:W3CDTF">2025-01-30T09:08:56Z</dcterms:modified>
</cp:coreProperties>
</file>